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6548" windowHeight="9600" activeTab="2"/>
  </bookViews>
  <sheets>
    <sheet name="1-й_Курс" sheetId="4" r:id="rId1"/>
    <sheet name="2-й_Курс" sheetId="1" r:id="rId2"/>
    <sheet name="3-й_Курс" sheetId="8" r:id="rId3"/>
    <sheet name="4-й_Курс" sheetId="9" r:id="rId4"/>
    <sheet name="Лист2" sheetId="2" r:id="rId5"/>
    <sheet name="Лист3" sheetId="3" r:id="rId6"/>
  </sheets>
  <definedNames>
    <definedName name="_ftn1" localSheetId="0">'1-й_Курс'!$B$102</definedName>
    <definedName name="_ftn1" localSheetId="1">'2-й_Курс'!#REF!</definedName>
    <definedName name="_ftn1" localSheetId="2">'3-й_Курс'!#REF!</definedName>
    <definedName name="_ftn1" localSheetId="3">'4-й_Курс'!$B$76</definedName>
    <definedName name="_ftnref1" localSheetId="0">'1-й_Курс'!$AD$3</definedName>
    <definedName name="_ftnref1" localSheetId="1">'2-й_Курс'!$AD$4</definedName>
    <definedName name="_ftnref1" localSheetId="2">'3-й_Курс'!$AD$3</definedName>
    <definedName name="_ftnref1" localSheetId="3">'4-й_Курс'!$AD$3</definedName>
  </definedNames>
  <calcPr calcId="124519"/>
</workbook>
</file>

<file path=xl/calcChain.xml><?xml version="1.0" encoding="utf-8"?>
<calcChain xmlns="http://schemas.openxmlformats.org/spreadsheetml/2006/main">
  <c r="AP53" i="8"/>
  <c r="AO53"/>
  <c r="AN53"/>
  <c r="AM53"/>
  <c r="AL53"/>
  <c r="AK53"/>
  <c r="AJ53"/>
  <c r="AI53"/>
  <c r="AH53"/>
  <c r="AG53"/>
  <c r="AF53"/>
  <c r="AE53"/>
  <c r="AD53"/>
  <c r="AC53"/>
  <c r="AB53"/>
  <c r="AA53"/>
  <c r="Z53"/>
  <c r="X53"/>
  <c r="W53"/>
  <c r="Y53"/>
  <c r="V53"/>
  <c r="U53"/>
  <c r="T53"/>
  <c r="S53"/>
  <c r="R53"/>
  <c r="Q53"/>
  <c r="P53"/>
  <c r="O53"/>
  <c r="N53"/>
  <c r="M53"/>
  <c r="L53"/>
  <c r="K53"/>
  <c r="J53"/>
  <c r="I53"/>
  <c r="H53"/>
  <c r="G53"/>
  <c r="F53"/>
  <c r="BF51"/>
  <c r="BF49"/>
  <c r="BF47"/>
  <c r="BF45"/>
  <c r="BF41"/>
  <c r="BF39"/>
  <c r="BF32"/>
  <c r="BF26"/>
  <c r="BF24"/>
  <c r="BF36"/>
  <c r="BF34"/>
  <c r="BF22"/>
  <c r="BF20"/>
  <c r="BF14"/>
  <c r="BG12"/>
  <c r="BF12"/>
  <c r="BF10"/>
  <c r="AU57" i="1"/>
  <c r="AS57"/>
  <c r="AL57"/>
  <c r="AM57"/>
  <c r="AN57"/>
  <c r="AO57"/>
  <c r="AP57"/>
  <c r="AI57"/>
  <c r="AJ57"/>
  <c r="Z57"/>
  <c r="AA57"/>
  <c r="AB57"/>
  <c r="AC57"/>
  <c r="AD57"/>
  <c r="AE57"/>
  <c r="AF57"/>
  <c r="AG57"/>
  <c r="Y57"/>
  <c r="G57"/>
  <c r="H57"/>
  <c r="I57"/>
  <c r="J57"/>
  <c r="K57"/>
  <c r="L57"/>
  <c r="M57"/>
  <c r="N57"/>
  <c r="O57"/>
  <c r="P57"/>
  <c r="Q57"/>
  <c r="R57"/>
  <c r="S57"/>
  <c r="T57"/>
  <c r="U57"/>
  <c r="F57"/>
  <c r="V57"/>
  <c r="AK57"/>
  <c r="AQ57"/>
  <c r="AR57"/>
  <c r="AT57"/>
  <c r="AV57"/>
  <c r="BF29"/>
  <c r="AH57"/>
  <c r="BF54"/>
  <c r="BF51"/>
  <c r="BF49"/>
  <c r="BF43"/>
  <c r="BF41"/>
  <c r="BF39"/>
  <c r="BF37"/>
  <c r="BF35"/>
  <c r="BF33"/>
  <c r="BF31"/>
  <c r="BF23"/>
  <c r="BF21"/>
  <c r="BF17"/>
  <c r="BF15"/>
  <c r="BF13"/>
  <c r="BF11"/>
  <c r="AW9"/>
  <c r="AX9"/>
  <c r="AY9"/>
  <c r="AZ9"/>
  <c r="BA9"/>
  <c r="BB9"/>
  <c r="BC9"/>
  <c r="BD9"/>
  <c r="BE9"/>
  <c r="AW10"/>
  <c r="AX10"/>
  <c r="AY10"/>
  <c r="AZ10"/>
  <c r="BA10"/>
  <c r="BB10"/>
  <c r="BC10"/>
  <c r="BD10"/>
  <c r="BE10"/>
  <c r="AN9"/>
  <c r="AO9"/>
  <c r="AP9"/>
  <c r="AQ9"/>
  <c r="AR9"/>
  <c r="AS9"/>
  <c r="AT9"/>
  <c r="AU9"/>
  <c r="AV9"/>
  <c r="AN10"/>
  <c r="AO10"/>
  <c r="AP10"/>
  <c r="AQ10"/>
  <c r="AR10"/>
  <c r="AS10"/>
  <c r="AT10"/>
  <c r="AU10"/>
  <c r="AV10"/>
  <c r="AB9"/>
  <c r="AC9"/>
  <c r="AD9"/>
  <c r="AE9"/>
  <c r="AF9"/>
  <c r="AG9"/>
  <c r="AH9"/>
  <c r="AI9"/>
  <c r="AJ9"/>
  <c r="AK9"/>
  <c r="AL9"/>
  <c r="AM9"/>
  <c r="AB10"/>
  <c r="AC10"/>
  <c r="AD10"/>
  <c r="AE10"/>
  <c r="AF10"/>
  <c r="AG10"/>
  <c r="AH10"/>
  <c r="AI10"/>
  <c r="AJ10"/>
  <c r="AK10"/>
  <c r="AL10"/>
  <c r="AM10"/>
  <c r="R9"/>
  <c r="S9"/>
  <c r="T9"/>
  <c r="U9"/>
  <c r="V9"/>
  <c r="W9"/>
  <c r="X9"/>
  <c r="Y9"/>
  <c r="Z9"/>
  <c r="AA9"/>
  <c r="R10"/>
  <c r="S10"/>
  <c r="T10"/>
  <c r="U10"/>
  <c r="V10"/>
  <c r="W10"/>
  <c r="X10"/>
  <c r="Y10"/>
  <c r="Z10"/>
  <c r="AA10"/>
  <c r="G9"/>
  <c r="H9"/>
  <c r="I9"/>
  <c r="J9"/>
  <c r="K9"/>
  <c r="L9"/>
  <c r="M9"/>
  <c r="N9"/>
  <c r="O9"/>
  <c r="P9"/>
  <c r="Q9"/>
  <c r="G10"/>
  <c r="H10"/>
  <c r="I10"/>
  <c r="J10"/>
  <c r="K10"/>
  <c r="L10"/>
  <c r="M10"/>
  <c r="N10"/>
  <c r="O10"/>
  <c r="P10"/>
  <c r="Q10"/>
  <c r="F10"/>
  <c r="F9"/>
  <c r="BF56" i="9"/>
  <c r="BF57"/>
  <c r="X101"/>
  <c r="BF88"/>
  <c r="BF89"/>
  <c r="BF90"/>
  <c r="BF91"/>
  <c r="X8"/>
  <c r="X9"/>
  <c r="W22"/>
  <c r="X22"/>
  <c r="W23"/>
  <c r="X23"/>
  <c r="W32"/>
  <c r="X32"/>
  <c r="W33"/>
  <c r="X33"/>
  <c r="W70"/>
  <c r="X70"/>
  <c r="W71"/>
  <c r="X71"/>
  <c r="BE32"/>
  <c r="BE33"/>
  <c r="G32"/>
  <c r="H32"/>
  <c r="I32"/>
  <c r="J32"/>
  <c r="K32"/>
  <c r="L32"/>
  <c r="M32"/>
  <c r="N32"/>
  <c r="O32"/>
  <c r="P32"/>
  <c r="Q32"/>
  <c r="R32"/>
  <c r="S32"/>
  <c r="T32"/>
  <c r="U32"/>
  <c r="V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G33"/>
  <c r="H33"/>
  <c r="I33"/>
  <c r="J33"/>
  <c r="K33"/>
  <c r="L33"/>
  <c r="M33"/>
  <c r="N33"/>
  <c r="O33"/>
  <c r="P33"/>
  <c r="Q33"/>
  <c r="R33"/>
  <c r="S33"/>
  <c r="T33"/>
  <c r="U33"/>
  <c r="V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F33"/>
  <c r="F32"/>
  <c r="G9"/>
  <c r="H9"/>
  <c r="I9"/>
  <c r="J9"/>
  <c r="K9"/>
  <c r="L9"/>
  <c r="M9"/>
  <c r="N9"/>
  <c r="O9"/>
  <c r="P9"/>
  <c r="Q9"/>
  <c r="R9"/>
  <c r="S9"/>
  <c r="T9"/>
  <c r="U9"/>
  <c r="V9"/>
  <c r="W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G8"/>
  <c r="H8"/>
  <c r="I8"/>
  <c r="J8"/>
  <c r="K8"/>
  <c r="L8"/>
  <c r="M8"/>
  <c r="N8"/>
  <c r="O8"/>
  <c r="P8"/>
  <c r="Q8"/>
  <c r="R8"/>
  <c r="S8"/>
  <c r="T8"/>
  <c r="U8"/>
  <c r="V8"/>
  <c r="W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W86" l="1"/>
  <c r="X86"/>
  <c r="W87"/>
  <c r="X87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BF98"/>
  <c r="BF97"/>
  <c r="BF96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BF95" s="1"/>
  <c r="BF94"/>
  <c r="BF93"/>
  <c r="BF92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V87"/>
  <c r="U87"/>
  <c r="T87"/>
  <c r="S87"/>
  <c r="R87"/>
  <c r="Q87"/>
  <c r="P87"/>
  <c r="O87"/>
  <c r="N87"/>
  <c r="M87"/>
  <c r="L87"/>
  <c r="K87"/>
  <c r="J87"/>
  <c r="I87"/>
  <c r="H87"/>
  <c r="G87"/>
  <c r="F87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V86"/>
  <c r="U86"/>
  <c r="T86"/>
  <c r="S86"/>
  <c r="R86"/>
  <c r="Q86"/>
  <c r="P86"/>
  <c r="O86"/>
  <c r="N86"/>
  <c r="M86"/>
  <c r="L86"/>
  <c r="K86"/>
  <c r="J86"/>
  <c r="I86"/>
  <c r="H86"/>
  <c r="G86"/>
  <c r="F86"/>
  <c r="BF85"/>
  <c r="BF83"/>
  <c r="BF82"/>
  <c r="BF81"/>
  <c r="BF80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X69" s="1"/>
  <c r="X31" s="1"/>
  <c r="W79"/>
  <c r="W69" s="1"/>
  <c r="W31" s="1"/>
  <c r="V79"/>
  <c r="U79"/>
  <c r="T79"/>
  <c r="S79"/>
  <c r="R79"/>
  <c r="Q79"/>
  <c r="P79"/>
  <c r="O79"/>
  <c r="N79"/>
  <c r="M79"/>
  <c r="L79"/>
  <c r="K79"/>
  <c r="J79"/>
  <c r="I79"/>
  <c r="H79"/>
  <c r="G79"/>
  <c r="F79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X68" s="1"/>
  <c r="X30" s="1"/>
  <c r="W78"/>
  <c r="W68" s="1"/>
  <c r="W30" s="1"/>
  <c r="V78"/>
  <c r="U78"/>
  <c r="T78"/>
  <c r="S78"/>
  <c r="R78"/>
  <c r="Q78"/>
  <c r="P78"/>
  <c r="O78"/>
  <c r="N78"/>
  <c r="M78"/>
  <c r="L78"/>
  <c r="K78"/>
  <c r="J78"/>
  <c r="I78"/>
  <c r="H78"/>
  <c r="G78"/>
  <c r="F78"/>
  <c r="BF77"/>
  <c r="BF76"/>
  <c r="BF75"/>
  <c r="BF74"/>
  <c r="BF73"/>
  <c r="BF72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V71"/>
  <c r="U71"/>
  <c r="T71"/>
  <c r="S71"/>
  <c r="R71"/>
  <c r="Q71"/>
  <c r="P71"/>
  <c r="O71"/>
  <c r="N71"/>
  <c r="M71"/>
  <c r="L71"/>
  <c r="K71"/>
  <c r="J71"/>
  <c r="I71"/>
  <c r="H71"/>
  <c r="G71"/>
  <c r="F71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V70"/>
  <c r="V68" s="1"/>
  <c r="U70"/>
  <c r="T70"/>
  <c r="T68" s="1"/>
  <c r="S70"/>
  <c r="R70"/>
  <c r="R68" s="1"/>
  <c r="Q70"/>
  <c r="P70"/>
  <c r="P68" s="1"/>
  <c r="P30" s="1"/>
  <c r="O70"/>
  <c r="N70"/>
  <c r="N68" s="1"/>
  <c r="N30" s="1"/>
  <c r="M70"/>
  <c r="L70"/>
  <c r="L68" s="1"/>
  <c r="L30" s="1"/>
  <c r="K70"/>
  <c r="J70"/>
  <c r="J68" s="1"/>
  <c r="J30" s="1"/>
  <c r="I70"/>
  <c r="H70"/>
  <c r="H68" s="1"/>
  <c r="H30" s="1"/>
  <c r="G70"/>
  <c r="F70"/>
  <c r="F68" s="1"/>
  <c r="BE69"/>
  <c r="BD69"/>
  <c r="BD31" s="1"/>
  <c r="BC69"/>
  <c r="BB69"/>
  <c r="BB31" s="1"/>
  <c r="BA69"/>
  <c r="AZ69"/>
  <c r="AZ31" s="1"/>
  <c r="AY69"/>
  <c r="AX69"/>
  <c r="AX31" s="1"/>
  <c r="AW69"/>
  <c r="AV69"/>
  <c r="AV31" s="1"/>
  <c r="AU69"/>
  <c r="AT69"/>
  <c r="AT31" s="1"/>
  <c r="AS69"/>
  <c r="AR69"/>
  <c r="AR31" s="1"/>
  <c r="AQ69"/>
  <c r="AP69"/>
  <c r="AP31" s="1"/>
  <c r="AO69"/>
  <c r="AN69"/>
  <c r="AN31" s="1"/>
  <c r="AM69"/>
  <c r="AL69"/>
  <c r="AL31" s="1"/>
  <c r="AK69"/>
  <c r="AJ69"/>
  <c r="AJ31" s="1"/>
  <c r="AI69"/>
  <c r="AH69"/>
  <c r="AH31" s="1"/>
  <c r="AG69"/>
  <c r="AF69"/>
  <c r="AF31" s="1"/>
  <c r="AE69"/>
  <c r="AD69"/>
  <c r="AD31" s="1"/>
  <c r="AC69"/>
  <c r="AB69"/>
  <c r="AB31" s="1"/>
  <c r="AA69"/>
  <c r="Z69"/>
  <c r="Z31" s="1"/>
  <c r="Y69"/>
  <c r="V69"/>
  <c r="V31" s="1"/>
  <c r="U69"/>
  <c r="T69"/>
  <c r="T31" s="1"/>
  <c r="S69"/>
  <c r="R69"/>
  <c r="R31" s="1"/>
  <c r="Q69"/>
  <c r="P69"/>
  <c r="P31" s="1"/>
  <c r="O69"/>
  <c r="N69"/>
  <c r="N31" s="1"/>
  <c r="M69"/>
  <c r="L69"/>
  <c r="L31" s="1"/>
  <c r="K69"/>
  <c r="J69"/>
  <c r="J31" s="1"/>
  <c r="I69"/>
  <c r="H69"/>
  <c r="H31" s="1"/>
  <c r="G69"/>
  <c r="F69"/>
  <c r="F31" s="1"/>
  <c r="BE68"/>
  <c r="BD68"/>
  <c r="BD30" s="1"/>
  <c r="BC68"/>
  <c r="BB68"/>
  <c r="BB30" s="1"/>
  <c r="BA68"/>
  <c r="AZ68"/>
  <c r="AZ30" s="1"/>
  <c r="AY68"/>
  <c r="AX68"/>
  <c r="AX30" s="1"/>
  <c r="AW68"/>
  <c r="AV68"/>
  <c r="AV30" s="1"/>
  <c r="AU68"/>
  <c r="AT68"/>
  <c r="AT30" s="1"/>
  <c r="AS68"/>
  <c r="AR68"/>
  <c r="AR30" s="1"/>
  <c r="AQ68"/>
  <c r="AP68"/>
  <c r="AP30" s="1"/>
  <c r="AO68"/>
  <c r="AN68"/>
  <c r="AN30" s="1"/>
  <c r="AM68"/>
  <c r="AL68"/>
  <c r="AL30" s="1"/>
  <c r="AK68"/>
  <c r="AK30" s="1"/>
  <c r="AJ68"/>
  <c r="AJ30" s="1"/>
  <c r="AI68"/>
  <c r="AH68"/>
  <c r="AH30" s="1"/>
  <c r="AF68"/>
  <c r="AF30" s="1"/>
  <c r="AE68"/>
  <c r="AE30" s="1"/>
  <c r="AD68"/>
  <c r="AC68"/>
  <c r="AC30" s="1"/>
  <c r="AB68"/>
  <c r="AB30" s="1"/>
  <c r="AA68"/>
  <c r="AA30" s="1"/>
  <c r="Z68"/>
  <c r="Z30" s="1"/>
  <c r="U68"/>
  <c r="U30" s="1"/>
  <c r="S68"/>
  <c r="Q68"/>
  <c r="Q30" s="1"/>
  <c r="O68"/>
  <c r="O30" s="1"/>
  <c r="M68"/>
  <c r="M30" s="1"/>
  <c r="K68"/>
  <c r="K30" s="1"/>
  <c r="I68"/>
  <c r="I30" s="1"/>
  <c r="G68"/>
  <c r="G30" s="1"/>
  <c r="BF67"/>
  <c r="BF66"/>
  <c r="BF65"/>
  <c r="BF64"/>
  <c r="BF63"/>
  <c r="BF62"/>
  <c r="BF61"/>
  <c r="BF60"/>
  <c r="BF59"/>
  <c r="BF58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AD30"/>
  <c r="BF32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U31"/>
  <c r="S31"/>
  <c r="Q31"/>
  <c r="O31"/>
  <c r="M31"/>
  <c r="K31"/>
  <c r="I31"/>
  <c r="G31"/>
  <c r="BE30"/>
  <c r="BC30"/>
  <c r="BA30"/>
  <c r="AY30"/>
  <c r="AW30"/>
  <c r="AU30"/>
  <c r="AS30"/>
  <c r="AQ30"/>
  <c r="AO30"/>
  <c r="AM30"/>
  <c r="AI30"/>
  <c r="S30"/>
  <c r="BF29"/>
  <c r="BF28"/>
  <c r="BF27"/>
  <c r="BF26"/>
  <c r="BF25"/>
  <c r="BF24"/>
  <c r="BE23"/>
  <c r="BD23"/>
  <c r="BC23"/>
  <c r="BC100" s="1"/>
  <c r="BB23"/>
  <c r="BA23"/>
  <c r="AZ23"/>
  <c r="AY23"/>
  <c r="AY100" s="1"/>
  <c r="AX23"/>
  <c r="AW23"/>
  <c r="AV23"/>
  <c r="AU23"/>
  <c r="AU100" s="1"/>
  <c r="AT23"/>
  <c r="AS23"/>
  <c r="AR23"/>
  <c r="AQ23"/>
  <c r="AQ100" s="1"/>
  <c r="AP23"/>
  <c r="AO23"/>
  <c r="AN23"/>
  <c r="AM23"/>
  <c r="AM100" s="1"/>
  <c r="AL23"/>
  <c r="AK23"/>
  <c r="AJ23"/>
  <c r="AI23"/>
  <c r="AI100" s="1"/>
  <c r="AH23"/>
  <c r="AG23"/>
  <c r="AF23"/>
  <c r="AE23"/>
  <c r="AE100" s="1"/>
  <c r="AD23"/>
  <c r="AC23"/>
  <c r="AB23"/>
  <c r="AA23"/>
  <c r="AA100" s="1"/>
  <c r="Z23"/>
  <c r="Y23"/>
  <c r="V23"/>
  <c r="U23"/>
  <c r="T23"/>
  <c r="S23"/>
  <c r="R23"/>
  <c r="Q23"/>
  <c r="P23"/>
  <c r="O23"/>
  <c r="N23"/>
  <c r="M23"/>
  <c r="L23"/>
  <c r="K23"/>
  <c r="J23"/>
  <c r="I23"/>
  <c r="H23"/>
  <c r="G23"/>
  <c r="F23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V22"/>
  <c r="U22"/>
  <c r="T22"/>
  <c r="S22"/>
  <c r="R22"/>
  <c r="Q22"/>
  <c r="P22"/>
  <c r="O22"/>
  <c r="N22"/>
  <c r="M22"/>
  <c r="L22"/>
  <c r="K22"/>
  <c r="J22"/>
  <c r="I22"/>
  <c r="H22"/>
  <c r="G22"/>
  <c r="F22"/>
  <c r="BF21"/>
  <c r="BF20"/>
  <c r="BF19"/>
  <c r="BF18"/>
  <c r="BF17"/>
  <c r="BF16"/>
  <c r="BF15"/>
  <c r="BF14"/>
  <c r="BF13"/>
  <c r="BF12"/>
  <c r="BF11"/>
  <c r="BF10"/>
  <c r="BE100"/>
  <c r="BA100"/>
  <c r="AW100"/>
  <c r="AS100"/>
  <c r="AO100"/>
  <c r="AK100"/>
  <c r="AG100"/>
  <c r="AC100"/>
  <c r="Y100"/>
  <c r="F9"/>
  <c r="F8"/>
  <c r="AD99" l="1"/>
  <c r="Z99"/>
  <c r="AB99"/>
  <c r="AF99"/>
  <c r="I99"/>
  <c r="Q99"/>
  <c r="U99"/>
  <c r="AH99"/>
  <c r="AJ99"/>
  <c r="AL99"/>
  <c r="AN99"/>
  <c r="AP99"/>
  <c r="AR99"/>
  <c r="AT99"/>
  <c r="AV99"/>
  <c r="AX99"/>
  <c r="AZ99"/>
  <c r="BB99"/>
  <c r="BD99"/>
  <c r="H100"/>
  <c r="J100"/>
  <c r="L100"/>
  <c r="N100"/>
  <c r="P100"/>
  <c r="R100"/>
  <c r="T100"/>
  <c r="V100"/>
  <c r="Z100"/>
  <c r="AB100"/>
  <c r="AD100"/>
  <c r="AF100"/>
  <c r="AH100"/>
  <c r="AJ100"/>
  <c r="AL100"/>
  <c r="AN100"/>
  <c r="AP100"/>
  <c r="AR100"/>
  <c r="AT100"/>
  <c r="AV100"/>
  <c r="AX100"/>
  <c r="AZ100"/>
  <c r="BB100"/>
  <c r="BD100"/>
  <c r="H99"/>
  <c r="J99"/>
  <c r="L99"/>
  <c r="N99"/>
  <c r="P99"/>
  <c r="Y68"/>
  <c r="Y30" s="1"/>
  <c r="AG68"/>
  <c r="AG30" s="1"/>
  <c r="F100"/>
  <c r="AA99"/>
  <c r="AE99"/>
  <c r="AI99"/>
  <c r="BF86"/>
  <c r="M99"/>
  <c r="S99"/>
  <c r="Y99"/>
  <c r="AC99"/>
  <c r="AG99"/>
  <c r="AK99"/>
  <c r="AM99"/>
  <c r="AO99"/>
  <c r="AQ99"/>
  <c r="AS99"/>
  <c r="AU99"/>
  <c r="AW99"/>
  <c r="AY99"/>
  <c r="BA99"/>
  <c r="BC99"/>
  <c r="BE99"/>
  <c r="G100"/>
  <c r="I100"/>
  <c r="K100"/>
  <c r="M100"/>
  <c r="O100"/>
  <c r="Q100"/>
  <c r="S100"/>
  <c r="U100"/>
  <c r="G99"/>
  <c r="K99"/>
  <c r="O99"/>
  <c r="V30"/>
  <c r="V99" s="1"/>
  <c r="X99"/>
  <c r="T30"/>
  <c r="T99" s="1"/>
  <c r="R30"/>
  <c r="R99" s="1"/>
  <c r="BF22"/>
  <c r="BF23"/>
  <c r="F30"/>
  <c r="F99" s="1"/>
  <c r="W99"/>
  <c r="X100"/>
  <c r="BF70"/>
  <c r="BF71"/>
  <c r="BF78"/>
  <c r="BF79"/>
  <c r="BF87"/>
  <c r="BF101"/>
  <c r="W100"/>
  <c r="BF68"/>
  <c r="BF31"/>
  <c r="BF69"/>
  <c r="BF100"/>
  <c r="BF8"/>
  <c r="BF9"/>
  <c r="BF30" l="1"/>
  <c r="BF99"/>
  <c r="BF10" i="4"/>
  <c r="BF12"/>
  <c r="BF13"/>
  <c r="BF14"/>
  <c r="BF15"/>
  <c r="BF17"/>
  <c r="BF18"/>
  <c r="BF19"/>
  <c r="BF20"/>
  <c r="BF21"/>
  <c r="BF23"/>
  <c r="BF24"/>
  <c r="BF25"/>
  <c r="BF26"/>
  <c r="BF27"/>
  <c r="BF28"/>
  <c r="BF29"/>
  <c r="AW30"/>
  <c r="AX30"/>
  <c r="AY30"/>
  <c r="AZ30"/>
  <c r="BA30"/>
  <c r="BB30"/>
  <c r="BC30"/>
  <c r="BD30"/>
  <c r="BE30"/>
  <c r="AU31"/>
  <c r="AV31"/>
  <c r="AW31"/>
  <c r="AX31"/>
  <c r="AY31"/>
  <c r="AZ31"/>
  <c r="BA31"/>
  <c r="BB31"/>
  <c r="BC31"/>
  <c r="BD31"/>
  <c r="BE31"/>
  <c r="AU32"/>
  <c r="AV32"/>
  <c r="AW32"/>
  <c r="AX32"/>
  <c r="AY32"/>
  <c r="AZ32"/>
  <c r="BA32"/>
  <c r="BB32"/>
  <c r="BC32"/>
  <c r="BD32"/>
  <c r="BE32"/>
  <c r="W31"/>
  <c r="X31"/>
  <c r="W32"/>
  <c r="X32"/>
  <c r="BF32" l="1"/>
  <c r="BF31"/>
  <c r="BF30"/>
  <c r="BF10" i="1"/>
  <c r="BF9" l="1"/>
</calcChain>
</file>

<file path=xl/sharedStrings.xml><?xml version="1.0" encoding="utf-8"?>
<sst xmlns="http://schemas.openxmlformats.org/spreadsheetml/2006/main" count="514" uniqueCount="153">
  <si>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</si>
  <si>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</si>
  <si>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</si>
  <si>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</si>
  <si>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</si>
  <si>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</si>
  <si>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</si>
  <si>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</si>
  <si>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</si>
  <si>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</si>
  <si>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</si>
  <si>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</si>
  <si>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</si>
  <si>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</si>
  <si>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</si>
  <si>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</si>
  <si>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</si>
  <si>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сам. р. с.</t>
  </si>
  <si>
    <t>ОГСЭ.00</t>
  </si>
  <si>
    <t>ЕН.00</t>
  </si>
  <si>
    <t>П.00</t>
  </si>
  <si>
    <t>ПМ. 00</t>
  </si>
  <si>
    <t>Профессиональные модули</t>
  </si>
  <si>
    <t>Всего час. в неделю самостоятельной работы студентов</t>
  </si>
  <si>
    <t>Всего часов в неделю</t>
  </si>
  <si>
    <t>Всего часов</t>
  </si>
  <si>
    <t>Порядковые номера недель учебного года</t>
  </si>
  <si>
    <t>30 сент. - 6 окт.</t>
  </si>
  <si>
    <t>28 окт. - 3 нояб.</t>
  </si>
  <si>
    <t>25 нояб. - 1 дек.</t>
  </si>
  <si>
    <t>30 дек. - 5 янв.</t>
  </si>
  <si>
    <t>27 янв. - 2 фев.</t>
  </si>
  <si>
    <t>24 фев. - 2 мар.</t>
  </si>
  <si>
    <t>31 мар. - 6 апр.</t>
  </si>
  <si>
    <t>28 апр. - 4 мая</t>
  </si>
  <si>
    <t>26 мая - 1 июня</t>
  </si>
  <si>
    <t>30 июня - 6 июля</t>
  </si>
  <si>
    <t>28 июля - 3 авг.</t>
  </si>
  <si>
    <t>общеобразовательный цикл</t>
  </si>
  <si>
    <t>обязат. уч.</t>
  </si>
  <si>
    <t>О.00</t>
  </si>
  <si>
    <t>ОДБ. 01</t>
  </si>
  <si>
    <t>Русский язык</t>
  </si>
  <si>
    <t>ОДБ. 02</t>
  </si>
  <si>
    <t>ОДБ. 03</t>
  </si>
  <si>
    <t>Иностранный язык</t>
  </si>
  <si>
    <t>ОДБ. 04</t>
  </si>
  <si>
    <t>История</t>
  </si>
  <si>
    <t>ОДБ. 05</t>
  </si>
  <si>
    <t>ОДБ. 06</t>
  </si>
  <si>
    <t>ОДБ. 07</t>
  </si>
  <si>
    <t>Физическая культура</t>
  </si>
  <si>
    <t>Основы безопасности жизнедеятельности</t>
  </si>
  <si>
    <t>ОДБ. 10</t>
  </si>
  <si>
    <t>Математика</t>
  </si>
  <si>
    <t>Общий гуманитарный и социально-экономический 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</si>
  <si>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</si>
  <si>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</si>
  <si>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</si>
  <si>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</si>
  <si>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</si>
  <si>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</si>
  <si>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Культура и традиции народов Дагестана</t>
  </si>
  <si>
    <t>ОГСЭ.06</t>
  </si>
  <si>
    <t>Математический и общий естественнонаучный цикл</t>
  </si>
  <si>
    <t>ЕН.01</t>
  </si>
  <si>
    <t>ЕН.02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</si>
  <si>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</si>
  <si>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</si>
  <si>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</si>
  <si>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</si>
  <si>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</si>
  <si>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</si>
  <si>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</si>
  <si>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</si>
  <si>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</si>
  <si>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</si>
  <si>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</si>
  <si>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</si>
  <si>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</si>
  <si>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</si>
  <si>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ОПД.13</t>
  </si>
  <si>
    <t>ОПД.14</t>
  </si>
  <si>
    <t>ОПД.15</t>
  </si>
  <si>
    <t>ОПД.16</t>
  </si>
  <si>
    <t>ПМ. 01</t>
  </si>
  <si>
    <t>МДК.01.01</t>
  </si>
  <si>
    <t>МДК.01.02</t>
  </si>
  <si>
    <t>ПП.01</t>
  </si>
  <si>
    <t>ПМ. 02</t>
  </si>
  <si>
    <t>МДК.02.01</t>
  </si>
  <si>
    <t>ПП.02</t>
  </si>
  <si>
    <t>ПМ.03</t>
  </si>
  <si>
    <t>МДК.03.01</t>
  </si>
  <si>
    <t>ПП.03</t>
  </si>
  <si>
    <t>ПМ.04</t>
  </si>
  <si>
    <t>Выполнение работ по одной или нескольким профессиям рабочих, должностям служащих</t>
  </si>
  <si>
    <t>УП.04</t>
  </si>
  <si>
    <t>ПДП.00</t>
  </si>
  <si>
    <t>Преддипломная практика</t>
  </si>
  <si>
    <t>ГИА</t>
  </si>
  <si>
    <t>Государственная итоговая аттестация</t>
  </si>
  <si>
    <t>Всего час. в неделю обязательной учебной нагрузки</t>
  </si>
  <si>
    <t>1 курс</t>
  </si>
  <si>
    <t>2-й курс</t>
  </si>
  <si>
    <t>3-й курс</t>
  </si>
  <si>
    <t>ЕН.03</t>
  </si>
  <si>
    <t>ОПД.17</t>
  </si>
  <si>
    <t>УП.01</t>
  </si>
  <si>
    <t>МДК.02.02</t>
  </si>
  <si>
    <t>МДК.03.02</t>
  </si>
  <si>
    <t>МДК.03.03</t>
  </si>
  <si>
    <t>4-й курс</t>
  </si>
  <si>
    <t>ОПД.12</t>
  </si>
  <si>
    <t>Естествознание</t>
  </si>
  <si>
    <t xml:space="preserve">Экономика </t>
  </si>
  <si>
    <t>Право</t>
  </si>
  <si>
    <t>Информационные технологии в профессиональной деятельн.</t>
  </si>
  <si>
    <t>Безопасность жизнедеятельности</t>
  </si>
  <si>
    <t>Основы бухгалтерского учета</t>
  </si>
  <si>
    <t>Документационное обеспечение управления</t>
  </si>
  <si>
    <t>Менеджмент</t>
  </si>
  <si>
    <t>Экономика организации</t>
  </si>
  <si>
    <t>Статистика</t>
  </si>
  <si>
    <t>Налоги и налогообложение</t>
  </si>
  <si>
    <t>Документирование хоз.операций и ведение бух учета имущества организации.</t>
  </si>
  <si>
    <t>Практические основы бух учета имущества организации</t>
  </si>
  <si>
    <t>ПМ.05</t>
  </si>
  <si>
    <t>Финансы, денежное обращение и кредит</t>
  </si>
  <si>
    <t>Аудит</t>
  </si>
  <si>
    <t>Основы экономического анализа</t>
  </si>
  <si>
    <t>Практикум по бухгалтерскому учету</t>
  </si>
  <si>
    <t>Ведение бухгалтерского учета источников формирования имущества,выполнение работ по инвентаризации имущества</t>
  </si>
  <si>
    <t>Практические основы бухгалтерского учета источников формирования</t>
  </si>
  <si>
    <t>Бухгалтерская технология проведения и оформления инвентаризации</t>
  </si>
  <si>
    <t>Производственная практика</t>
  </si>
  <si>
    <t>ПМ. 03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</si>
  <si>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</si>
  <si>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</si>
  <si>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УП.03</t>
  </si>
  <si>
    <t>Учебная прктика</t>
  </si>
  <si>
    <t>Составление и использование бухгалтерской отчетности</t>
  </si>
  <si>
    <t>МДК.04.01</t>
  </si>
  <si>
    <t>МДК.04.02</t>
  </si>
  <si>
    <t>Технология составления бухгалтерской отчетности</t>
  </si>
  <si>
    <t>Основы анализа бухгалтерской отчетности</t>
  </si>
  <si>
    <t>Правовое обеспечение</t>
  </si>
  <si>
    <t>ОПД 07</t>
  </si>
  <si>
    <t>Русский язык и литература</t>
  </si>
  <si>
    <t>Математика: алгебра и начала математического анализа, геометрия</t>
  </si>
  <si>
    <t xml:space="preserve">Информатика </t>
  </si>
  <si>
    <t>ОДБ. 8</t>
  </si>
  <si>
    <t>ОДБ. 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</si>
</sst>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61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/>
  </cellStyleXfs>
  <cellXfs count="236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4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/>
    <xf numFmtId="0" fontId="12" fillId="0" borderId="1" xfId="0" applyFont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0" xfId="0" applyFont="1"/>
    <xf numFmtId="0" fontId="12" fillId="0" borderId="6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2" fillId="0" borderId="0" xfId="0" applyFont="1" applyFill="1"/>
    <xf numFmtId="0" fontId="12" fillId="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12" fillId="0" borderId="8" xfId="0" applyFont="1" applyBorder="1" applyAlignment="1">
      <alignment horizontal="center" vertical="center" textRotation="90"/>
    </xf>
    <xf numFmtId="0" fontId="21" fillId="0" borderId="0" xfId="2" applyFont="1"/>
    <xf numFmtId="0" fontId="13" fillId="6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 textRotation="90"/>
    </xf>
    <xf numFmtId="0" fontId="12" fillId="3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2" fillId="0" borderId="8" xfId="0" applyFont="1" applyBorder="1" applyAlignment="1">
      <alignment horizontal="center" vertical="center" textRotation="90"/>
    </xf>
    <xf numFmtId="0" fontId="25" fillId="3" borderId="4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3" borderId="9" xfId="0" applyFont="1" applyFill="1" applyBorder="1" applyAlignment="1">
      <alignment vertical="center"/>
    </xf>
    <xf numFmtId="0" fontId="25" fillId="5" borderId="4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4" fillId="5" borderId="4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/>
    </xf>
    <xf numFmtId="0" fontId="13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6" borderId="4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>
      <alignment horizontal="left" vertical="center" wrapText="1"/>
    </xf>
    <xf numFmtId="0" fontId="24" fillId="6" borderId="6" xfId="0" applyFont="1" applyFill="1" applyBorder="1" applyAlignment="1">
      <alignment horizontal="left" vertical="center" wrapText="1"/>
    </xf>
    <xf numFmtId="0" fontId="24" fillId="6" borderId="5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26" fillId="0" borderId="6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wrapText="1"/>
    </xf>
    <xf numFmtId="0" fontId="27" fillId="5" borderId="4" xfId="0" applyFont="1" applyFill="1" applyBorder="1" applyAlignment="1">
      <alignment horizontal="left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wrapText="1"/>
    </xf>
    <xf numFmtId="0" fontId="16" fillId="5" borderId="4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textRotation="90"/>
    </xf>
    <xf numFmtId="0" fontId="22" fillId="6" borderId="4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 vertical="center" textRotation="90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866"/>
  <sheetViews>
    <sheetView topLeftCell="A4" workbookViewId="0">
      <selection activeCell="BG28" sqref="BG28"/>
    </sheetView>
  </sheetViews>
  <sheetFormatPr defaultColWidth="9.109375" defaultRowHeight="12"/>
  <cols>
    <col min="1" max="1" width="3" style="42" customWidth="1"/>
    <col min="2" max="2" width="4.109375" style="42" customWidth="1"/>
    <col min="3" max="3" width="7" style="42" customWidth="1"/>
    <col min="4" max="4" width="18.33203125" style="42" customWidth="1"/>
    <col min="5" max="5" width="8.5546875" style="42" customWidth="1"/>
    <col min="6" max="58" width="3.6640625" style="42" customWidth="1"/>
    <col min="59" max="16384" width="9.109375" style="42"/>
  </cols>
  <sheetData>
    <row r="2" spans="2:58" ht="11.25" customHeight="1"/>
    <row r="3" spans="2:58" ht="68.25" customHeight="1">
      <c r="B3" s="117" t="s">
        <v>0</v>
      </c>
      <c r="C3" s="117" t="s">
        <v>1</v>
      </c>
      <c r="D3" s="118" t="s">
        <v>2</v>
      </c>
      <c r="E3" s="117" t="s">
        <v>3</v>
      </c>
      <c r="F3" s="104" t="s">
        <v>4</v>
      </c>
      <c r="G3" s="105"/>
      <c r="H3" s="105"/>
      <c r="I3" s="106"/>
      <c r="J3" s="43" t="s">
        <v>27</v>
      </c>
      <c r="K3" s="104" t="s">
        <v>5</v>
      </c>
      <c r="L3" s="105"/>
      <c r="M3" s="106"/>
      <c r="N3" s="43" t="s">
        <v>28</v>
      </c>
      <c r="O3" s="104" t="s">
        <v>6</v>
      </c>
      <c r="P3" s="105"/>
      <c r="Q3" s="106"/>
      <c r="R3" s="43" t="s">
        <v>29</v>
      </c>
      <c r="S3" s="104" t="s">
        <v>7</v>
      </c>
      <c r="T3" s="105"/>
      <c r="U3" s="105"/>
      <c r="V3" s="106"/>
      <c r="W3" s="43" t="s">
        <v>30</v>
      </c>
      <c r="X3" s="104" t="s">
        <v>8</v>
      </c>
      <c r="Y3" s="105"/>
      <c r="Z3" s="106"/>
      <c r="AA3" s="43" t="s">
        <v>31</v>
      </c>
      <c r="AB3" s="104" t="s">
        <v>9</v>
      </c>
      <c r="AC3" s="105"/>
      <c r="AD3" s="106"/>
      <c r="AE3" s="43" t="s">
        <v>32</v>
      </c>
      <c r="AF3" s="104" t="s">
        <v>10</v>
      </c>
      <c r="AG3" s="105"/>
      <c r="AH3" s="105"/>
      <c r="AI3" s="106"/>
      <c r="AJ3" s="43" t="s">
        <v>33</v>
      </c>
      <c r="AK3" s="104" t="s">
        <v>11</v>
      </c>
      <c r="AL3" s="105"/>
      <c r="AM3" s="106"/>
      <c r="AN3" s="43" t="s">
        <v>34</v>
      </c>
      <c r="AO3" s="104" t="s">
        <v>12</v>
      </c>
      <c r="AP3" s="105"/>
      <c r="AQ3" s="106"/>
      <c r="AR3" s="43" t="s">
        <v>35</v>
      </c>
      <c r="AS3" s="104" t="s">
        <v>13</v>
      </c>
      <c r="AT3" s="105"/>
      <c r="AU3" s="105"/>
      <c r="AV3" s="106"/>
      <c r="AW3" s="43" t="s">
        <v>36</v>
      </c>
      <c r="AX3" s="104" t="s">
        <v>14</v>
      </c>
      <c r="AY3" s="105"/>
      <c r="AZ3" s="106"/>
      <c r="BA3" s="43" t="s">
        <v>37</v>
      </c>
      <c r="BB3" s="104" t="s">
        <v>15</v>
      </c>
      <c r="BC3" s="105"/>
      <c r="BD3" s="105"/>
      <c r="BE3" s="106"/>
      <c r="BF3" s="107" t="s">
        <v>25</v>
      </c>
    </row>
    <row r="4" spans="2:58" ht="12" customHeight="1">
      <c r="B4" s="117"/>
      <c r="C4" s="117"/>
      <c r="D4" s="118"/>
      <c r="E4" s="117"/>
      <c r="F4" s="110" t="s">
        <v>16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08"/>
    </row>
    <row r="5" spans="2:58" ht="12.6">
      <c r="B5" s="117"/>
      <c r="C5" s="117"/>
      <c r="D5" s="118"/>
      <c r="E5" s="117"/>
      <c r="F5" s="44">
        <v>36</v>
      </c>
      <c r="G5" s="44">
        <v>37</v>
      </c>
      <c r="H5" s="44">
        <v>38</v>
      </c>
      <c r="I5" s="44">
        <v>39</v>
      </c>
      <c r="J5" s="44">
        <v>40</v>
      </c>
      <c r="K5" s="44">
        <v>41</v>
      </c>
      <c r="L5" s="44">
        <v>42</v>
      </c>
      <c r="M5" s="44">
        <v>43</v>
      </c>
      <c r="N5" s="44">
        <v>44</v>
      </c>
      <c r="O5" s="44">
        <v>45</v>
      </c>
      <c r="P5" s="44">
        <v>46</v>
      </c>
      <c r="Q5" s="44">
        <v>47</v>
      </c>
      <c r="R5" s="44">
        <v>48</v>
      </c>
      <c r="S5" s="44">
        <v>49</v>
      </c>
      <c r="T5" s="44">
        <v>50</v>
      </c>
      <c r="U5" s="44">
        <v>51</v>
      </c>
      <c r="V5" s="44">
        <v>52</v>
      </c>
      <c r="W5" s="44">
        <v>1</v>
      </c>
      <c r="X5" s="44">
        <v>2</v>
      </c>
      <c r="Y5" s="44">
        <v>3</v>
      </c>
      <c r="Z5" s="44">
        <v>4</v>
      </c>
      <c r="AA5" s="44">
        <v>5</v>
      </c>
      <c r="AB5" s="44">
        <v>6</v>
      </c>
      <c r="AC5" s="44">
        <v>7</v>
      </c>
      <c r="AD5" s="44">
        <v>8</v>
      </c>
      <c r="AE5" s="44">
        <v>9</v>
      </c>
      <c r="AF5" s="44">
        <v>10</v>
      </c>
      <c r="AG5" s="44">
        <v>11</v>
      </c>
      <c r="AH5" s="44">
        <v>12</v>
      </c>
      <c r="AI5" s="44">
        <v>13</v>
      </c>
      <c r="AJ5" s="44">
        <v>14</v>
      </c>
      <c r="AK5" s="44">
        <v>15</v>
      </c>
      <c r="AL5" s="44">
        <v>16</v>
      </c>
      <c r="AM5" s="44">
        <v>17</v>
      </c>
      <c r="AN5" s="44">
        <v>18</v>
      </c>
      <c r="AO5" s="44">
        <v>19</v>
      </c>
      <c r="AP5" s="44">
        <v>20</v>
      </c>
      <c r="AQ5" s="44">
        <v>21</v>
      </c>
      <c r="AR5" s="44">
        <v>22</v>
      </c>
      <c r="AS5" s="44">
        <v>23</v>
      </c>
      <c r="AT5" s="44">
        <v>24</v>
      </c>
      <c r="AU5" s="44">
        <v>25</v>
      </c>
      <c r="AV5" s="44">
        <v>26</v>
      </c>
      <c r="AW5" s="44">
        <v>27</v>
      </c>
      <c r="AX5" s="44">
        <v>28</v>
      </c>
      <c r="AY5" s="44">
        <v>29</v>
      </c>
      <c r="AZ5" s="44">
        <v>30</v>
      </c>
      <c r="BA5" s="44">
        <v>31</v>
      </c>
      <c r="BB5" s="44">
        <v>32</v>
      </c>
      <c r="BC5" s="44">
        <v>33</v>
      </c>
      <c r="BD5" s="44">
        <v>34</v>
      </c>
      <c r="BE5" s="44">
        <v>35</v>
      </c>
      <c r="BF5" s="108"/>
    </row>
    <row r="6" spans="2:58" ht="12" customHeight="1">
      <c r="B6" s="117"/>
      <c r="C6" s="117"/>
      <c r="D6" s="118"/>
      <c r="E6" s="117"/>
      <c r="F6" s="110" t="s">
        <v>26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08"/>
    </row>
    <row r="7" spans="2:58" ht="19.5" customHeight="1">
      <c r="B7" s="117"/>
      <c r="C7" s="117"/>
      <c r="D7" s="118"/>
      <c r="E7" s="117"/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>
        <v>13</v>
      </c>
      <c r="S7" s="44">
        <v>14</v>
      </c>
      <c r="T7" s="44">
        <v>15</v>
      </c>
      <c r="U7" s="44">
        <v>16</v>
      </c>
      <c r="V7" s="44">
        <v>17</v>
      </c>
      <c r="W7" s="44">
        <v>18</v>
      </c>
      <c r="X7" s="44">
        <v>19</v>
      </c>
      <c r="Y7" s="44">
        <v>20</v>
      </c>
      <c r="Z7" s="44">
        <v>21</v>
      </c>
      <c r="AA7" s="44">
        <v>22</v>
      </c>
      <c r="AB7" s="44">
        <v>23</v>
      </c>
      <c r="AC7" s="44">
        <v>24</v>
      </c>
      <c r="AD7" s="44">
        <v>25</v>
      </c>
      <c r="AE7" s="44">
        <v>26</v>
      </c>
      <c r="AF7" s="44">
        <v>27</v>
      </c>
      <c r="AG7" s="44">
        <v>28</v>
      </c>
      <c r="AH7" s="44">
        <v>29</v>
      </c>
      <c r="AI7" s="44">
        <v>30</v>
      </c>
      <c r="AJ7" s="44">
        <v>31</v>
      </c>
      <c r="AK7" s="44">
        <v>32</v>
      </c>
      <c r="AL7" s="44">
        <v>33</v>
      </c>
      <c r="AM7" s="44">
        <v>34</v>
      </c>
      <c r="AN7" s="44">
        <v>35</v>
      </c>
      <c r="AO7" s="44">
        <v>36</v>
      </c>
      <c r="AP7" s="44">
        <v>37</v>
      </c>
      <c r="AQ7" s="44">
        <v>38</v>
      </c>
      <c r="AR7" s="44">
        <v>39</v>
      </c>
      <c r="AS7" s="44">
        <v>40</v>
      </c>
      <c r="AT7" s="44">
        <v>41</v>
      </c>
      <c r="AU7" s="44">
        <v>42</v>
      </c>
      <c r="AV7" s="44">
        <v>43</v>
      </c>
      <c r="AW7" s="44">
        <v>44</v>
      </c>
      <c r="AX7" s="44">
        <v>45</v>
      </c>
      <c r="AY7" s="44">
        <v>46</v>
      </c>
      <c r="AZ7" s="44">
        <v>47</v>
      </c>
      <c r="BA7" s="44">
        <v>48</v>
      </c>
      <c r="BB7" s="44">
        <v>49</v>
      </c>
      <c r="BC7" s="44">
        <v>50</v>
      </c>
      <c r="BD7" s="44">
        <v>51</v>
      </c>
      <c r="BE7" s="44">
        <v>52</v>
      </c>
      <c r="BF7" s="109"/>
    </row>
    <row r="8" spans="2:58" ht="18" customHeight="1">
      <c r="B8" s="111" t="s">
        <v>103</v>
      </c>
      <c r="C8" s="112" t="s">
        <v>40</v>
      </c>
      <c r="D8" s="114" t="s">
        <v>38</v>
      </c>
      <c r="E8" s="45" t="s">
        <v>39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2:58" ht="18" customHeight="1">
      <c r="B9" s="111"/>
      <c r="C9" s="113"/>
      <c r="D9" s="114"/>
      <c r="E9" s="45" t="s">
        <v>17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2:58" ht="18" customHeight="1">
      <c r="B10" s="111"/>
      <c r="C10" s="115" t="s">
        <v>41</v>
      </c>
      <c r="D10" s="116" t="s">
        <v>148</v>
      </c>
      <c r="E10" s="47" t="s">
        <v>39</v>
      </c>
      <c r="F10" s="34">
        <v>3</v>
      </c>
      <c r="G10" s="34">
        <v>3</v>
      </c>
      <c r="H10" s="34">
        <v>3</v>
      </c>
      <c r="I10" s="34">
        <v>3</v>
      </c>
      <c r="J10" s="34">
        <v>3</v>
      </c>
      <c r="K10" s="34">
        <v>3</v>
      </c>
      <c r="L10" s="34">
        <v>3</v>
      </c>
      <c r="M10" s="34">
        <v>3</v>
      </c>
      <c r="N10" s="34">
        <v>3</v>
      </c>
      <c r="O10" s="34">
        <v>3</v>
      </c>
      <c r="P10" s="34">
        <v>3</v>
      </c>
      <c r="Q10" s="34">
        <v>3</v>
      </c>
      <c r="R10" s="34">
        <v>3</v>
      </c>
      <c r="S10" s="34">
        <v>3</v>
      </c>
      <c r="T10" s="34">
        <v>3</v>
      </c>
      <c r="U10" s="34">
        <v>3</v>
      </c>
      <c r="V10" s="34">
        <v>3</v>
      </c>
      <c r="W10" s="41">
        <v>0</v>
      </c>
      <c r="X10" s="41">
        <v>0</v>
      </c>
      <c r="Y10" s="34">
        <v>7</v>
      </c>
      <c r="Z10" s="34">
        <v>7</v>
      </c>
      <c r="AA10" s="34">
        <v>7</v>
      </c>
      <c r="AB10" s="34">
        <v>7</v>
      </c>
      <c r="AC10" s="34">
        <v>7</v>
      </c>
      <c r="AD10" s="34">
        <v>7</v>
      </c>
      <c r="AE10" s="34">
        <v>7</v>
      </c>
      <c r="AF10" s="34">
        <v>7</v>
      </c>
      <c r="AG10" s="34">
        <v>7</v>
      </c>
      <c r="AH10" s="34">
        <v>7</v>
      </c>
      <c r="AI10" s="34">
        <v>7</v>
      </c>
      <c r="AJ10" s="34">
        <v>7</v>
      </c>
      <c r="AK10" s="34">
        <v>6</v>
      </c>
      <c r="AL10" s="34">
        <v>6</v>
      </c>
      <c r="AM10" s="34">
        <v>6</v>
      </c>
      <c r="AN10" s="34">
        <v>6</v>
      </c>
      <c r="AO10" s="34">
        <v>6</v>
      </c>
      <c r="AP10" s="34">
        <v>6</v>
      </c>
      <c r="AQ10" s="34">
        <v>6</v>
      </c>
      <c r="AR10" s="34">
        <v>6</v>
      </c>
      <c r="AS10" s="34">
        <v>6</v>
      </c>
      <c r="AT10" s="34">
        <v>6</v>
      </c>
      <c r="AU10" s="35"/>
      <c r="AV10" s="35"/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46">
        <f t="shared" ref="BF10:BF32" si="0">SUM(F10:BE10)</f>
        <v>195</v>
      </c>
    </row>
    <row r="11" spans="2:58" ht="18" customHeight="1">
      <c r="B11" s="111"/>
      <c r="C11" s="115"/>
      <c r="D11" s="116"/>
      <c r="E11" s="47" t="s">
        <v>17</v>
      </c>
      <c r="F11" s="34">
        <v>2</v>
      </c>
      <c r="G11" s="34">
        <v>1</v>
      </c>
      <c r="H11" s="34">
        <v>2</v>
      </c>
      <c r="I11" s="34">
        <v>1</v>
      </c>
      <c r="J11" s="34">
        <v>2</v>
      </c>
      <c r="K11" s="34">
        <v>1</v>
      </c>
      <c r="L11" s="34">
        <v>2</v>
      </c>
      <c r="M11" s="34">
        <v>1</v>
      </c>
      <c r="N11" s="34">
        <v>2</v>
      </c>
      <c r="O11" s="34">
        <v>1</v>
      </c>
      <c r="P11" s="34">
        <v>2</v>
      </c>
      <c r="Q11" s="34">
        <v>1</v>
      </c>
      <c r="R11" s="34">
        <v>2</v>
      </c>
      <c r="S11" s="34">
        <v>1</v>
      </c>
      <c r="T11" s="34">
        <v>2</v>
      </c>
      <c r="U11" s="34">
        <v>1</v>
      </c>
      <c r="V11" s="34">
        <v>2</v>
      </c>
      <c r="W11" s="41">
        <v>0</v>
      </c>
      <c r="X11" s="41">
        <v>0</v>
      </c>
      <c r="Y11" s="34">
        <v>4</v>
      </c>
      <c r="Z11" s="34">
        <v>3</v>
      </c>
      <c r="AA11" s="34">
        <v>4</v>
      </c>
      <c r="AB11" s="34">
        <v>3</v>
      </c>
      <c r="AC11" s="34">
        <v>4</v>
      </c>
      <c r="AD11" s="34">
        <v>3</v>
      </c>
      <c r="AE11" s="34">
        <v>4</v>
      </c>
      <c r="AF11" s="34">
        <v>3</v>
      </c>
      <c r="AG11" s="34">
        <v>4</v>
      </c>
      <c r="AH11" s="34">
        <v>3</v>
      </c>
      <c r="AI11" s="34">
        <v>4</v>
      </c>
      <c r="AJ11" s="34">
        <v>3</v>
      </c>
      <c r="AK11" s="34">
        <v>3</v>
      </c>
      <c r="AL11" s="34">
        <v>3</v>
      </c>
      <c r="AM11" s="34">
        <v>3</v>
      </c>
      <c r="AN11" s="34">
        <v>3</v>
      </c>
      <c r="AO11" s="34">
        <v>3</v>
      </c>
      <c r="AP11" s="34">
        <v>3</v>
      </c>
      <c r="AQ11" s="34">
        <v>3</v>
      </c>
      <c r="AR11" s="34">
        <v>3</v>
      </c>
      <c r="AS11" s="34">
        <v>3</v>
      </c>
      <c r="AT11" s="34">
        <v>3</v>
      </c>
      <c r="AU11" s="35"/>
      <c r="AV11" s="35"/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46">
        <v>98</v>
      </c>
    </row>
    <row r="12" spans="2:58" ht="18" customHeight="1">
      <c r="B12" s="111"/>
      <c r="C12" s="115" t="s">
        <v>43</v>
      </c>
      <c r="D12" s="116" t="s">
        <v>45</v>
      </c>
      <c r="E12" s="47" t="s">
        <v>39</v>
      </c>
      <c r="F12" s="34">
        <v>3</v>
      </c>
      <c r="G12" s="34">
        <v>3</v>
      </c>
      <c r="H12" s="34">
        <v>3</v>
      </c>
      <c r="I12" s="34">
        <v>3</v>
      </c>
      <c r="J12" s="34">
        <v>3</v>
      </c>
      <c r="K12" s="34">
        <v>3</v>
      </c>
      <c r="L12" s="34">
        <v>3</v>
      </c>
      <c r="M12" s="34">
        <v>3</v>
      </c>
      <c r="N12" s="34">
        <v>3</v>
      </c>
      <c r="O12" s="34">
        <v>3</v>
      </c>
      <c r="P12" s="34">
        <v>3</v>
      </c>
      <c r="Q12" s="34">
        <v>3</v>
      </c>
      <c r="R12" s="34">
        <v>3</v>
      </c>
      <c r="S12" s="34">
        <v>3</v>
      </c>
      <c r="T12" s="34">
        <v>3</v>
      </c>
      <c r="U12" s="34">
        <v>3</v>
      </c>
      <c r="V12" s="34">
        <v>3</v>
      </c>
      <c r="W12" s="41">
        <v>0</v>
      </c>
      <c r="X12" s="41">
        <v>0</v>
      </c>
      <c r="Y12" s="34">
        <v>3</v>
      </c>
      <c r="Z12" s="34">
        <v>3</v>
      </c>
      <c r="AA12" s="34">
        <v>3</v>
      </c>
      <c r="AB12" s="34">
        <v>3</v>
      </c>
      <c r="AC12" s="34">
        <v>3</v>
      </c>
      <c r="AD12" s="34">
        <v>3</v>
      </c>
      <c r="AE12" s="34">
        <v>3</v>
      </c>
      <c r="AF12" s="34">
        <v>3</v>
      </c>
      <c r="AG12" s="34">
        <v>3</v>
      </c>
      <c r="AH12" s="34">
        <v>3</v>
      </c>
      <c r="AI12" s="34">
        <v>3</v>
      </c>
      <c r="AJ12" s="34">
        <v>3</v>
      </c>
      <c r="AK12" s="34">
        <v>3</v>
      </c>
      <c r="AL12" s="34">
        <v>3</v>
      </c>
      <c r="AM12" s="34">
        <v>3</v>
      </c>
      <c r="AN12" s="34">
        <v>3</v>
      </c>
      <c r="AO12" s="34">
        <v>3</v>
      </c>
      <c r="AP12" s="34">
        <v>3</v>
      </c>
      <c r="AQ12" s="34">
        <v>3</v>
      </c>
      <c r="AR12" s="34">
        <v>3</v>
      </c>
      <c r="AS12" s="34">
        <v>3</v>
      </c>
      <c r="AT12" s="34">
        <v>3</v>
      </c>
      <c r="AU12" s="35"/>
      <c r="AV12" s="35"/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46">
        <f t="shared" si="0"/>
        <v>117</v>
      </c>
    </row>
    <row r="13" spans="2:58" ht="18" customHeight="1">
      <c r="B13" s="111"/>
      <c r="C13" s="115"/>
      <c r="D13" s="116"/>
      <c r="E13" s="47" t="s">
        <v>17</v>
      </c>
      <c r="F13" s="34">
        <v>1</v>
      </c>
      <c r="G13" s="34">
        <v>2</v>
      </c>
      <c r="H13" s="34">
        <v>1</v>
      </c>
      <c r="I13" s="34">
        <v>2</v>
      </c>
      <c r="J13" s="34">
        <v>1</v>
      </c>
      <c r="K13" s="34">
        <v>2</v>
      </c>
      <c r="L13" s="34">
        <v>1</v>
      </c>
      <c r="M13" s="34">
        <v>2</v>
      </c>
      <c r="N13" s="34">
        <v>1</v>
      </c>
      <c r="O13" s="34">
        <v>2</v>
      </c>
      <c r="P13" s="34">
        <v>1</v>
      </c>
      <c r="Q13" s="34">
        <v>2</v>
      </c>
      <c r="R13" s="34">
        <v>1</v>
      </c>
      <c r="S13" s="34">
        <v>2</v>
      </c>
      <c r="T13" s="34">
        <v>1</v>
      </c>
      <c r="U13" s="34">
        <v>2</v>
      </c>
      <c r="V13" s="34">
        <v>1</v>
      </c>
      <c r="W13" s="41">
        <v>0</v>
      </c>
      <c r="X13" s="41">
        <v>0</v>
      </c>
      <c r="Y13" s="34">
        <v>1</v>
      </c>
      <c r="Z13" s="34">
        <v>2</v>
      </c>
      <c r="AA13" s="34">
        <v>1</v>
      </c>
      <c r="AB13" s="34">
        <v>2</v>
      </c>
      <c r="AC13" s="34">
        <v>1</v>
      </c>
      <c r="AD13" s="34">
        <v>2</v>
      </c>
      <c r="AE13" s="34">
        <v>1</v>
      </c>
      <c r="AF13" s="34">
        <v>2</v>
      </c>
      <c r="AG13" s="34">
        <v>1</v>
      </c>
      <c r="AH13" s="34">
        <v>2</v>
      </c>
      <c r="AI13" s="34">
        <v>1</v>
      </c>
      <c r="AJ13" s="34">
        <v>2</v>
      </c>
      <c r="AK13" s="34">
        <v>1</v>
      </c>
      <c r="AL13" s="34">
        <v>2</v>
      </c>
      <c r="AM13" s="34">
        <v>1</v>
      </c>
      <c r="AN13" s="34">
        <v>2</v>
      </c>
      <c r="AO13" s="34">
        <v>1</v>
      </c>
      <c r="AP13" s="34">
        <v>2</v>
      </c>
      <c r="AQ13" s="34">
        <v>1</v>
      </c>
      <c r="AR13" s="34">
        <v>2</v>
      </c>
      <c r="AS13" s="34">
        <v>1</v>
      </c>
      <c r="AT13" s="34">
        <v>2</v>
      </c>
      <c r="AU13" s="35"/>
      <c r="AV13" s="35"/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46">
        <f t="shared" si="0"/>
        <v>58</v>
      </c>
    </row>
    <row r="14" spans="2:58" ht="18" customHeight="1">
      <c r="B14" s="111"/>
      <c r="C14" s="119" t="s">
        <v>44</v>
      </c>
      <c r="D14" s="120" t="s">
        <v>149</v>
      </c>
      <c r="E14" s="47" t="s">
        <v>39</v>
      </c>
      <c r="F14" s="34">
        <v>6</v>
      </c>
      <c r="G14" s="34">
        <v>6</v>
      </c>
      <c r="H14" s="34">
        <v>6</v>
      </c>
      <c r="I14" s="34">
        <v>6</v>
      </c>
      <c r="J14" s="34">
        <v>6</v>
      </c>
      <c r="K14" s="34">
        <v>6</v>
      </c>
      <c r="L14" s="34">
        <v>6</v>
      </c>
      <c r="M14" s="34">
        <v>6</v>
      </c>
      <c r="N14" s="34">
        <v>6</v>
      </c>
      <c r="O14" s="34">
        <v>6</v>
      </c>
      <c r="P14" s="34">
        <v>6</v>
      </c>
      <c r="Q14" s="34">
        <v>6</v>
      </c>
      <c r="R14" s="34">
        <v>6</v>
      </c>
      <c r="S14" s="34">
        <v>6</v>
      </c>
      <c r="T14" s="34">
        <v>6</v>
      </c>
      <c r="U14" s="34">
        <v>6</v>
      </c>
      <c r="V14" s="34">
        <v>6</v>
      </c>
      <c r="W14" s="41">
        <v>0</v>
      </c>
      <c r="X14" s="41">
        <v>0</v>
      </c>
      <c r="Y14" s="34">
        <v>6</v>
      </c>
      <c r="Z14" s="34">
        <v>6</v>
      </c>
      <c r="AA14" s="34">
        <v>6</v>
      </c>
      <c r="AB14" s="34">
        <v>6</v>
      </c>
      <c r="AC14" s="34">
        <v>6</v>
      </c>
      <c r="AD14" s="34">
        <v>6</v>
      </c>
      <c r="AE14" s="34">
        <v>6</v>
      </c>
      <c r="AF14" s="34">
        <v>6</v>
      </c>
      <c r="AG14" s="34">
        <v>6</v>
      </c>
      <c r="AH14" s="34">
        <v>6</v>
      </c>
      <c r="AI14" s="34">
        <v>6</v>
      </c>
      <c r="AJ14" s="34">
        <v>6</v>
      </c>
      <c r="AK14" s="34">
        <v>6</v>
      </c>
      <c r="AL14" s="34">
        <v>6</v>
      </c>
      <c r="AM14" s="34">
        <v>6</v>
      </c>
      <c r="AN14" s="34">
        <v>6</v>
      </c>
      <c r="AO14" s="34">
        <v>6</v>
      </c>
      <c r="AP14" s="34">
        <v>6</v>
      </c>
      <c r="AQ14" s="34">
        <v>6</v>
      </c>
      <c r="AR14" s="34">
        <v>6</v>
      </c>
      <c r="AS14" s="34">
        <v>6</v>
      </c>
      <c r="AT14" s="34">
        <v>6</v>
      </c>
      <c r="AU14" s="35"/>
      <c r="AV14" s="35"/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46">
        <f t="shared" si="0"/>
        <v>234</v>
      </c>
    </row>
    <row r="15" spans="2:58" ht="18" customHeight="1">
      <c r="B15" s="111"/>
      <c r="C15" s="119"/>
      <c r="D15" s="120"/>
      <c r="E15" s="47" t="s">
        <v>17</v>
      </c>
      <c r="F15" s="34">
        <v>3</v>
      </c>
      <c r="G15" s="34">
        <v>3</v>
      </c>
      <c r="H15" s="34">
        <v>3</v>
      </c>
      <c r="I15" s="34">
        <v>3</v>
      </c>
      <c r="J15" s="34">
        <v>3</v>
      </c>
      <c r="K15" s="34">
        <v>3</v>
      </c>
      <c r="L15" s="34">
        <v>3</v>
      </c>
      <c r="M15" s="34">
        <v>3</v>
      </c>
      <c r="N15" s="34">
        <v>3</v>
      </c>
      <c r="O15" s="34">
        <v>3</v>
      </c>
      <c r="P15" s="34">
        <v>3</v>
      </c>
      <c r="Q15" s="34">
        <v>3</v>
      </c>
      <c r="R15" s="34">
        <v>3</v>
      </c>
      <c r="S15" s="34">
        <v>3</v>
      </c>
      <c r="T15" s="34">
        <v>3</v>
      </c>
      <c r="U15" s="34">
        <v>3</v>
      </c>
      <c r="V15" s="34">
        <v>3</v>
      </c>
      <c r="W15" s="41">
        <v>0</v>
      </c>
      <c r="X15" s="41">
        <v>0</v>
      </c>
      <c r="Y15" s="34">
        <v>3</v>
      </c>
      <c r="Z15" s="34">
        <v>3</v>
      </c>
      <c r="AA15" s="34">
        <v>3</v>
      </c>
      <c r="AB15" s="34">
        <v>3</v>
      </c>
      <c r="AC15" s="34">
        <v>3</v>
      </c>
      <c r="AD15" s="34">
        <v>3</v>
      </c>
      <c r="AE15" s="34">
        <v>3</v>
      </c>
      <c r="AF15" s="34">
        <v>3</v>
      </c>
      <c r="AG15" s="34">
        <v>3</v>
      </c>
      <c r="AH15" s="34">
        <v>3</v>
      </c>
      <c r="AI15" s="34">
        <v>3</v>
      </c>
      <c r="AJ15" s="34">
        <v>3</v>
      </c>
      <c r="AK15" s="34">
        <v>3</v>
      </c>
      <c r="AL15" s="34">
        <v>3</v>
      </c>
      <c r="AM15" s="34">
        <v>3</v>
      </c>
      <c r="AN15" s="34">
        <v>3</v>
      </c>
      <c r="AO15" s="34">
        <v>3</v>
      </c>
      <c r="AP15" s="34">
        <v>3</v>
      </c>
      <c r="AQ15" s="34">
        <v>3</v>
      </c>
      <c r="AR15" s="34">
        <v>3</v>
      </c>
      <c r="AS15" s="34">
        <v>3</v>
      </c>
      <c r="AT15" s="34">
        <v>3</v>
      </c>
      <c r="AU15" s="35"/>
      <c r="AV15" s="35"/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46">
        <f t="shared" si="0"/>
        <v>117</v>
      </c>
    </row>
    <row r="16" spans="2:58" ht="18" customHeight="1">
      <c r="B16" s="111"/>
      <c r="C16" s="119" t="s">
        <v>46</v>
      </c>
      <c r="D16" s="121" t="s">
        <v>47</v>
      </c>
      <c r="E16" s="47" t="s">
        <v>39</v>
      </c>
      <c r="F16" s="34">
        <v>3</v>
      </c>
      <c r="G16" s="34">
        <v>3</v>
      </c>
      <c r="H16" s="34">
        <v>3</v>
      </c>
      <c r="I16" s="34">
        <v>3</v>
      </c>
      <c r="J16" s="34">
        <v>3</v>
      </c>
      <c r="K16" s="34">
        <v>3</v>
      </c>
      <c r="L16" s="34">
        <v>3</v>
      </c>
      <c r="M16" s="34">
        <v>3</v>
      </c>
      <c r="N16" s="34">
        <v>3</v>
      </c>
      <c r="O16" s="34">
        <v>3</v>
      </c>
      <c r="P16" s="34">
        <v>3</v>
      </c>
      <c r="Q16" s="34">
        <v>3</v>
      </c>
      <c r="R16" s="34">
        <v>3</v>
      </c>
      <c r="S16" s="34">
        <v>3</v>
      </c>
      <c r="T16" s="34">
        <v>3</v>
      </c>
      <c r="U16" s="34">
        <v>3</v>
      </c>
      <c r="V16" s="34">
        <v>3</v>
      </c>
      <c r="W16" s="41">
        <v>0</v>
      </c>
      <c r="X16" s="41">
        <v>0</v>
      </c>
      <c r="Y16" s="34">
        <v>3</v>
      </c>
      <c r="Z16" s="34">
        <v>3</v>
      </c>
      <c r="AA16" s="34">
        <v>3</v>
      </c>
      <c r="AB16" s="34">
        <v>3</v>
      </c>
      <c r="AC16" s="34">
        <v>3</v>
      </c>
      <c r="AD16" s="34">
        <v>3</v>
      </c>
      <c r="AE16" s="34">
        <v>3</v>
      </c>
      <c r="AF16" s="34">
        <v>3</v>
      </c>
      <c r="AG16" s="34">
        <v>3</v>
      </c>
      <c r="AH16" s="34">
        <v>3</v>
      </c>
      <c r="AI16" s="34">
        <v>3</v>
      </c>
      <c r="AJ16" s="34">
        <v>3</v>
      </c>
      <c r="AK16" s="34">
        <v>3</v>
      </c>
      <c r="AL16" s="34">
        <v>3</v>
      </c>
      <c r="AM16" s="34">
        <v>3</v>
      </c>
      <c r="AN16" s="34">
        <v>3</v>
      </c>
      <c r="AO16" s="34">
        <v>3</v>
      </c>
      <c r="AP16" s="34">
        <v>3</v>
      </c>
      <c r="AQ16" s="34">
        <v>3</v>
      </c>
      <c r="AR16" s="34">
        <v>3</v>
      </c>
      <c r="AS16" s="34">
        <v>3</v>
      </c>
      <c r="AT16" s="34">
        <v>3</v>
      </c>
      <c r="AU16" s="35"/>
      <c r="AV16" s="35"/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46">
        <v>117</v>
      </c>
    </row>
    <row r="17" spans="2:58" ht="18" customHeight="1">
      <c r="B17" s="111"/>
      <c r="C17" s="119"/>
      <c r="D17" s="122"/>
      <c r="E17" s="47" t="s">
        <v>17</v>
      </c>
      <c r="F17" s="34">
        <v>2</v>
      </c>
      <c r="G17" s="34">
        <v>1</v>
      </c>
      <c r="H17" s="34">
        <v>2</v>
      </c>
      <c r="I17" s="34">
        <v>1</v>
      </c>
      <c r="J17" s="34">
        <v>2</v>
      </c>
      <c r="K17" s="34">
        <v>1</v>
      </c>
      <c r="L17" s="34">
        <v>2</v>
      </c>
      <c r="M17" s="34">
        <v>1</v>
      </c>
      <c r="N17" s="34">
        <v>2</v>
      </c>
      <c r="O17" s="34">
        <v>1</v>
      </c>
      <c r="P17" s="34">
        <v>2</v>
      </c>
      <c r="Q17" s="34">
        <v>1</v>
      </c>
      <c r="R17" s="34">
        <v>2</v>
      </c>
      <c r="S17" s="34">
        <v>1</v>
      </c>
      <c r="T17" s="34">
        <v>2</v>
      </c>
      <c r="U17" s="34">
        <v>1</v>
      </c>
      <c r="V17" s="34">
        <v>2</v>
      </c>
      <c r="W17" s="41">
        <v>0</v>
      </c>
      <c r="X17" s="41">
        <v>0</v>
      </c>
      <c r="Y17" s="34">
        <v>1</v>
      </c>
      <c r="Z17" s="34">
        <v>2</v>
      </c>
      <c r="AA17" s="34">
        <v>1</v>
      </c>
      <c r="AB17" s="34">
        <v>2</v>
      </c>
      <c r="AC17" s="34">
        <v>1</v>
      </c>
      <c r="AD17" s="34">
        <v>2</v>
      </c>
      <c r="AE17" s="34">
        <v>1</v>
      </c>
      <c r="AF17" s="34">
        <v>2</v>
      </c>
      <c r="AG17" s="34">
        <v>1</v>
      </c>
      <c r="AH17" s="34">
        <v>2</v>
      </c>
      <c r="AI17" s="34">
        <v>1</v>
      </c>
      <c r="AJ17" s="34">
        <v>2</v>
      </c>
      <c r="AK17" s="34">
        <v>1</v>
      </c>
      <c r="AL17" s="34">
        <v>2</v>
      </c>
      <c r="AM17" s="34">
        <v>1</v>
      </c>
      <c r="AN17" s="34">
        <v>2</v>
      </c>
      <c r="AO17" s="34">
        <v>1</v>
      </c>
      <c r="AP17" s="34">
        <v>2</v>
      </c>
      <c r="AQ17" s="34">
        <v>1</v>
      </c>
      <c r="AR17" s="34">
        <v>2</v>
      </c>
      <c r="AS17" s="34">
        <v>1</v>
      </c>
      <c r="AT17" s="34">
        <v>2</v>
      </c>
      <c r="AU17" s="35"/>
      <c r="AV17" s="35"/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46">
        <f t="shared" si="0"/>
        <v>59</v>
      </c>
    </row>
    <row r="18" spans="2:58" ht="18" customHeight="1">
      <c r="B18" s="111"/>
      <c r="C18" s="119" t="s">
        <v>48</v>
      </c>
      <c r="D18" s="120" t="s">
        <v>51</v>
      </c>
      <c r="E18" s="47" t="s">
        <v>39</v>
      </c>
      <c r="F18" s="34">
        <v>3</v>
      </c>
      <c r="G18" s="34">
        <v>3</v>
      </c>
      <c r="H18" s="34">
        <v>3</v>
      </c>
      <c r="I18" s="34">
        <v>3</v>
      </c>
      <c r="J18" s="34">
        <v>3</v>
      </c>
      <c r="K18" s="34">
        <v>3</v>
      </c>
      <c r="L18" s="34">
        <v>3</v>
      </c>
      <c r="M18" s="34">
        <v>3</v>
      </c>
      <c r="N18" s="34">
        <v>3</v>
      </c>
      <c r="O18" s="34">
        <v>3</v>
      </c>
      <c r="P18" s="34">
        <v>3</v>
      </c>
      <c r="Q18" s="34">
        <v>3</v>
      </c>
      <c r="R18" s="34">
        <v>3</v>
      </c>
      <c r="S18" s="34">
        <v>3</v>
      </c>
      <c r="T18" s="34">
        <v>3</v>
      </c>
      <c r="U18" s="34">
        <v>3</v>
      </c>
      <c r="V18" s="34">
        <v>3</v>
      </c>
      <c r="W18" s="41">
        <v>0</v>
      </c>
      <c r="X18" s="41">
        <v>0</v>
      </c>
      <c r="Y18" s="34">
        <v>3</v>
      </c>
      <c r="Z18" s="34">
        <v>3</v>
      </c>
      <c r="AA18" s="34">
        <v>3</v>
      </c>
      <c r="AB18" s="34">
        <v>3</v>
      </c>
      <c r="AC18" s="34">
        <v>3</v>
      </c>
      <c r="AD18" s="34">
        <v>3</v>
      </c>
      <c r="AE18" s="34">
        <v>3</v>
      </c>
      <c r="AF18" s="34">
        <v>3</v>
      </c>
      <c r="AG18" s="34">
        <v>3</v>
      </c>
      <c r="AH18" s="34">
        <v>3</v>
      </c>
      <c r="AI18" s="34">
        <v>3</v>
      </c>
      <c r="AJ18" s="34">
        <v>3</v>
      </c>
      <c r="AK18" s="34">
        <v>3</v>
      </c>
      <c r="AL18" s="34">
        <v>3</v>
      </c>
      <c r="AM18" s="34">
        <v>3</v>
      </c>
      <c r="AN18" s="34">
        <v>3</v>
      </c>
      <c r="AO18" s="34">
        <v>3</v>
      </c>
      <c r="AP18" s="34">
        <v>3</v>
      </c>
      <c r="AQ18" s="34">
        <v>3</v>
      </c>
      <c r="AR18" s="34">
        <v>3</v>
      </c>
      <c r="AS18" s="34">
        <v>3</v>
      </c>
      <c r="AT18" s="34">
        <v>3</v>
      </c>
      <c r="AU18" s="35"/>
      <c r="AV18" s="35"/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46">
        <f t="shared" si="0"/>
        <v>117</v>
      </c>
    </row>
    <row r="19" spans="2:58" ht="18" customHeight="1">
      <c r="B19" s="111"/>
      <c r="C19" s="119"/>
      <c r="D19" s="120"/>
      <c r="E19" s="47" t="s">
        <v>17</v>
      </c>
      <c r="F19" s="34">
        <v>1</v>
      </c>
      <c r="G19" s="34">
        <v>2</v>
      </c>
      <c r="H19" s="34">
        <v>1</v>
      </c>
      <c r="I19" s="34">
        <v>2</v>
      </c>
      <c r="J19" s="34">
        <v>1</v>
      </c>
      <c r="K19" s="34">
        <v>2</v>
      </c>
      <c r="L19" s="34">
        <v>1</v>
      </c>
      <c r="M19" s="34">
        <v>2</v>
      </c>
      <c r="N19" s="34">
        <v>1</v>
      </c>
      <c r="O19" s="34">
        <v>2</v>
      </c>
      <c r="P19" s="34">
        <v>1</v>
      </c>
      <c r="Q19" s="34">
        <v>2</v>
      </c>
      <c r="R19" s="34">
        <v>1</v>
      </c>
      <c r="S19" s="34">
        <v>2</v>
      </c>
      <c r="T19" s="34">
        <v>1</v>
      </c>
      <c r="U19" s="34">
        <v>2</v>
      </c>
      <c r="V19" s="34">
        <v>1</v>
      </c>
      <c r="W19" s="41">
        <v>0</v>
      </c>
      <c r="X19" s="41">
        <v>0</v>
      </c>
      <c r="Y19" s="34">
        <v>2</v>
      </c>
      <c r="Z19" s="34">
        <v>1</v>
      </c>
      <c r="AA19" s="34">
        <v>2</v>
      </c>
      <c r="AB19" s="34">
        <v>1</v>
      </c>
      <c r="AC19" s="34">
        <v>2</v>
      </c>
      <c r="AD19" s="34">
        <v>1</v>
      </c>
      <c r="AE19" s="34">
        <v>2</v>
      </c>
      <c r="AF19" s="34">
        <v>1</v>
      </c>
      <c r="AG19" s="34">
        <v>2</v>
      </c>
      <c r="AH19" s="34">
        <v>1</v>
      </c>
      <c r="AI19" s="34">
        <v>2</v>
      </c>
      <c r="AJ19" s="34">
        <v>1</v>
      </c>
      <c r="AK19" s="34">
        <v>2</v>
      </c>
      <c r="AL19" s="34">
        <v>1</v>
      </c>
      <c r="AM19" s="34">
        <v>2</v>
      </c>
      <c r="AN19" s="34">
        <v>1</v>
      </c>
      <c r="AO19" s="34">
        <v>2</v>
      </c>
      <c r="AP19" s="34">
        <v>1</v>
      </c>
      <c r="AQ19" s="34">
        <v>2</v>
      </c>
      <c r="AR19" s="34">
        <v>1</v>
      </c>
      <c r="AS19" s="34">
        <v>2</v>
      </c>
      <c r="AT19" s="34">
        <v>1</v>
      </c>
      <c r="AU19" s="35"/>
      <c r="AV19" s="35"/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46">
        <f t="shared" si="0"/>
        <v>58</v>
      </c>
    </row>
    <row r="20" spans="2:58" ht="18" customHeight="1">
      <c r="B20" s="111"/>
      <c r="C20" s="119" t="s">
        <v>49</v>
      </c>
      <c r="D20" s="120" t="s">
        <v>52</v>
      </c>
      <c r="E20" s="47" t="s">
        <v>39</v>
      </c>
      <c r="F20" s="34">
        <v>4</v>
      </c>
      <c r="G20" s="34">
        <v>4</v>
      </c>
      <c r="H20" s="34">
        <v>4</v>
      </c>
      <c r="I20" s="34">
        <v>4</v>
      </c>
      <c r="J20" s="34">
        <v>4</v>
      </c>
      <c r="K20" s="34">
        <v>4</v>
      </c>
      <c r="L20" s="34">
        <v>4</v>
      </c>
      <c r="M20" s="34">
        <v>4</v>
      </c>
      <c r="N20" s="34">
        <v>4</v>
      </c>
      <c r="O20" s="34">
        <v>4</v>
      </c>
      <c r="P20" s="34">
        <v>4</v>
      </c>
      <c r="Q20" s="34">
        <v>4</v>
      </c>
      <c r="R20" s="34">
        <v>4</v>
      </c>
      <c r="S20" s="34">
        <v>4</v>
      </c>
      <c r="T20" s="34">
        <v>4</v>
      </c>
      <c r="U20" s="34">
        <v>4</v>
      </c>
      <c r="V20" s="34">
        <v>6</v>
      </c>
      <c r="W20" s="41">
        <v>0</v>
      </c>
      <c r="X20" s="41">
        <v>0</v>
      </c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5"/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46">
        <f t="shared" si="0"/>
        <v>70</v>
      </c>
    </row>
    <row r="21" spans="2:58" ht="18" customHeight="1">
      <c r="B21" s="111"/>
      <c r="C21" s="119"/>
      <c r="D21" s="120"/>
      <c r="E21" s="47" t="s">
        <v>17</v>
      </c>
      <c r="F21" s="34">
        <v>2</v>
      </c>
      <c r="G21" s="34">
        <v>2</v>
      </c>
      <c r="H21" s="34">
        <v>2</v>
      </c>
      <c r="I21" s="34">
        <v>2</v>
      </c>
      <c r="J21" s="34">
        <v>2</v>
      </c>
      <c r="K21" s="34">
        <v>2</v>
      </c>
      <c r="L21" s="34">
        <v>2</v>
      </c>
      <c r="M21" s="34">
        <v>2</v>
      </c>
      <c r="N21" s="34">
        <v>2</v>
      </c>
      <c r="O21" s="34">
        <v>2</v>
      </c>
      <c r="P21" s="34">
        <v>2</v>
      </c>
      <c r="Q21" s="34">
        <v>2</v>
      </c>
      <c r="R21" s="34">
        <v>2</v>
      </c>
      <c r="S21" s="34">
        <v>2</v>
      </c>
      <c r="T21" s="34">
        <v>2</v>
      </c>
      <c r="U21" s="34">
        <v>2</v>
      </c>
      <c r="V21" s="34">
        <v>3</v>
      </c>
      <c r="W21" s="41">
        <v>0</v>
      </c>
      <c r="X21" s="41">
        <v>0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  <c r="AV21" s="35"/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46">
        <f t="shared" si="0"/>
        <v>35</v>
      </c>
    </row>
    <row r="22" spans="2:58" ht="18" customHeight="1">
      <c r="B22" s="111"/>
      <c r="C22" s="119" t="s">
        <v>50</v>
      </c>
      <c r="D22" s="120" t="s">
        <v>150</v>
      </c>
      <c r="E22" s="47" t="s">
        <v>39</v>
      </c>
      <c r="F22" s="34">
        <v>4</v>
      </c>
      <c r="G22" s="34">
        <v>4</v>
      </c>
      <c r="H22" s="34">
        <v>4</v>
      </c>
      <c r="I22" s="34">
        <v>4</v>
      </c>
      <c r="J22" s="34">
        <v>4</v>
      </c>
      <c r="K22" s="34">
        <v>4</v>
      </c>
      <c r="L22" s="34">
        <v>4</v>
      </c>
      <c r="M22" s="34">
        <v>4</v>
      </c>
      <c r="N22" s="34">
        <v>4</v>
      </c>
      <c r="O22" s="34">
        <v>4</v>
      </c>
      <c r="P22" s="34">
        <v>4</v>
      </c>
      <c r="Q22" s="34">
        <v>4</v>
      </c>
      <c r="R22" s="34">
        <v>4</v>
      </c>
      <c r="S22" s="34">
        <v>4</v>
      </c>
      <c r="T22" s="34">
        <v>4</v>
      </c>
      <c r="U22" s="34">
        <v>4</v>
      </c>
      <c r="V22" s="34">
        <v>4</v>
      </c>
      <c r="W22" s="41">
        <v>0</v>
      </c>
      <c r="X22" s="41">
        <v>0</v>
      </c>
      <c r="Y22" s="34">
        <v>4</v>
      </c>
      <c r="Z22" s="34">
        <v>4</v>
      </c>
      <c r="AA22" s="34">
        <v>4</v>
      </c>
      <c r="AB22" s="34">
        <v>4</v>
      </c>
      <c r="AC22" s="34">
        <v>4</v>
      </c>
      <c r="AD22" s="34">
        <v>4</v>
      </c>
      <c r="AE22" s="34">
        <v>4</v>
      </c>
      <c r="AF22" s="34">
        <v>4</v>
      </c>
      <c r="AG22" s="34">
        <v>4</v>
      </c>
      <c r="AH22" s="34">
        <v>4</v>
      </c>
      <c r="AI22" s="34">
        <v>4</v>
      </c>
      <c r="AJ22" s="34">
        <v>4</v>
      </c>
      <c r="AK22" s="34">
        <v>5</v>
      </c>
      <c r="AL22" s="34">
        <v>5</v>
      </c>
      <c r="AM22" s="34">
        <v>5</v>
      </c>
      <c r="AN22" s="34">
        <v>5</v>
      </c>
      <c r="AO22" s="34">
        <v>5</v>
      </c>
      <c r="AP22" s="34">
        <v>5</v>
      </c>
      <c r="AQ22" s="34">
        <v>5</v>
      </c>
      <c r="AR22" s="34">
        <v>5</v>
      </c>
      <c r="AS22" s="34">
        <v>5</v>
      </c>
      <c r="AT22" s="34">
        <v>5</v>
      </c>
      <c r="AU22" s="35"/>
      <c r="AV22" s="35"/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46">
        <v>166</v>
      </c>
    </row>
    <row r="23" spans="2:58" ht="18" customHeight="1">
      <c r="B23" s="111"/>
      <c r="C23" s="119"/>
      <c r="D23" s="120"/>
      <c r="E23" s="47" t="s">
        <v>17</v>
      </c>
      <c r="F23" s="34">
        <v>2</v>
      </c>
      <c r="G23" s="34">
        <v>2</v>
      </c>
      <c r="H23" s="34">
        <v>2</v>
      </c>
      <c r="I23" s="34">
        <v>2</v>
      </c>
      <c r="J23" s="34">
        <v>2</v>
      </c>
      <c r="K23" s="34">
        <v>2</v>
      </c>
      <c r="L23" s="34">
        <v>2</v>
      </c>
      <c r="M23" s="34">
        <v>2</v>
      </c>
      <c r="N23" s="34">
        <v>2</v>
      </c>
      <c r="O23" s="34">
        <v>2</v>
      </c>
      <c r="P23" s="34">
        <v>2</v>
      </c>
      <c r="Q23" s="34">
        <v>2</v>
      </c>
      <c r="R23" s="34">
        <v>2</v>
      </c>
      <c r="S23" s="34">
        <v>2</v>
      </c>
      <c r="T23" s="34">
        <v>2</v>
      </c>
      <c r="U23" s="34">
        <v>2</v>
      </c>
      <c r="V23" s="34">
        <v>2</v>
      </c>
      <c r="W23" s="41">
        <v>0</v>
      </c>
      <c r="X23" s="41">
        <v>0</v>
      </c>
      <c r="Y23" s="34">
        <v>2</v>
      </c>
      <c r="Z23" s="34">
        <v>2</v>
      </c>
      <c r="AA23" s="34">
        <v>2</v>
      </c>
      <c r="AB23" s="34">
        <v>2</v>
      </c>
      <c r="AC23" s="34">
        <v>2</v>
      </c>
      <c r="AD23" s="34">
        <v>2</v>
      </c>
      <c r="AE23" s="34">
        <v>2</v>
      </c>
      <c r="AF23" s="34">
        <v>2</v>
      </c>
      <c r="AG23" s="34">
        <v>2</v>
      </c>
      <c r="AH23" s="34">
        <v>2</v>
      </c>
      <c r="AI23" s="34">
        <v>2</v>
      </c>
      <c r="AJ23" s="34">
        <v>2</v>
      </c>
      <c r="AK23" s="34">
        <v>3</v>
      </c>
      <c r="AL23" s="34">
        <v>2</v>
      </c>
      <c r="AM23" s="34">
        <v>3</v>
      </c>
      <c r="AN23" s="34">
        <v>2</v>
      </c>
      <c r="AO23" s="34">
        <v>3</v>
      </c>
      <c r="AP23" s="34">
        <v>2</v>
      </c>
      <c r="AQ23" s="34">
        <v>3</v>
      </c>
      <c r="AR23" s="34">
        <v>2</v>
      </c>
      <c r="AS23" s="34">
        <v>3</v>
      </c>
      <c r="AT23" s="34">
        <v>2</v>
      </c>
      <c r="AU23" s="35"/>
      <c r="AV23" s="35"/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46">
        <f t="shared" si="0"/>
        <v>83</v>
      </c>
    </row>
    <row r="24" spans="2:58" ht="18" customHeight="1">
      <c r="B24" s="111"/>
      <c r="C24" s="119" t="s">
        <v>151</v>
      </c>
      <c r="D24" s="120" t="s">
        <v>115</v>
      </c>
      <c r="E24" s="47" t="s">
        <v>39</v>
      </c>
      <c r="F24" s="34">
        <v>2</v>
      </c>
      <c r="G24" s="34">
        <v>2</v>
      </c>
      <c r="H24" s="34">
        <v>2</v>
      </c>
      <c r="I24" s="34">
        <v>2</v>
      </c>
      <c r="J24" s="34">
        <v>2</v>
      </c>
      <c r="K24" s="34">
        <v>2</v>
      </c>
      <c r="L24" s="34">
        <v>2</v>
      </c>
      <c r="M24" s="34">
        <v>2</v>
      </c>
      <c r="N24" s="34">
        <v>2</v>
      </c>
      <c r="O24" s="34">
        <v>2</v>
      </c>
      <c r="P24" s="34">
        <v>2</v>
      </c>
      <c r="Q24" s="34">
        <v>2</v>
      </c>
      <c r="R24" s="34">
        <v>2</v>
      </c>
      <c r="S24" s="34">
        <v>2</v>
      </c>
      <c r="T24" s="34">
        <v>2</v>
      </c>
      <c r="U24" s="34">
        <v>2</v>
      </c>
      <c r="V24" s="34">
        <v>2</v>
      </c>
      <c r="W24" s="41">
        <v>0</v>
      </c>
      <c r="X24" s="41">
        <v>0</v>
      </c>
      <c r="Y24" s="34">
        <v>3</v>
      </c>
      <c r="Z24" s="34">
        <v>3</v>
      </c>
      <c r="AA24" s="34">
        <v>3</v>
      </c>
      <c r="AB24" s="34">
        <v>3</v>
      </c>
      <c r="AC24" s="34">
        <v>3</v>
      </c>
      <c r="AD24" s="34">
        <v>3</v>
      </c>
      <c r="AE24" s="34">
        <v>3</v>
      </c>
      <c r="AF24" s="34">
        <v>3</v>
      </c>
      <c r="AG24" s="34">
        <v>3</v>
      </c>
      <c r="AH24" s="34">
        <v>3</v>
      </c>
      <c r="AI24" s="34">
        <v>3</v>
      </c>
      <c r="AJ24" s="34">
        <v>3</v>
      </c>
      <c r="AK24" s="34">
        <v>3</v>
      </c>
      <c r="AL24" s="34">
        <v>3</v>
      </c>
      <c r="AM24" s="34">
        <v>3</v>
      </c>
      <c r="AN24" s="34">
        <v>3</v>
      </c>
      <c r="AO24" s="34">
        <v>3</v>
      </c>
      <c r="AP24" s="34">
        <v>3</v>
      </c>
      <c r="AQ24" s="34">
        <v>3</v>
      </c>
      <c r="AR24" s="34">
        <v>3</v>
      </c>
      <c r="AS24" s="34">
        <v>3</v>
      </c>
      <c r="AT24" s="34">
        <v>3</v>
      </c>
      <c r="AU24" s="35"/>
      <c r="AV24" s="35"/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46">
        <f t="shared" si="0"/>
        <v>100</v>
      </c>
    </row>
    <row r="25" spans="2:58" ht="18" customHeight="1">
      <c r="B25" s="111"/>
      <c r="C25" s="119"/>
      <c r="D25" s="120"/>
      <c r="E25" s="47" t="s">
        <v>17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1</v>
      </c>
      <c r="T25" s="34">
        <v>1</v>
      </c>
      <c r="U25" s="34">
        <v>1</v>
      </c>
      <c r="V25" s="34">
        <v>1</v>
      </c>
      <c r="W25" s="34">
        <v>0</v>
      </c>
      <c r="X25" s="41">
        <v>0</v>
      </c>
      <c r="Y25" s="34">
        <v>1</v>
      </c>
      <c r="Z25" s="34">
        <v>2</v>
      </c>
      <c r="AA25" s="34">
        <v>1</v>
      </c>
      <c r="AB25" s="34">
        <v>2</v>
      </c>
      <c r="AC25" s="34">
        <v>1</v>
      </c>
      <c r="AD25" s="34">
        <v>2</v>
      </c>
      <c r="AE25" s="34">
        <v>1</v>
      </c>
      <c r="AF25" s="34">
        <v>2</v>
      </c>
      <c r="AG25" s="34">
        <v>1</v>
      </c>
      <c r="AH25" s="34">
        <v>2</v>
      </c>
      <c r="AI25" s="34">
        <v>1</v>
      </c>
      <c r="AJ25" s="34">
        <v>2</v>
      </c>
      <c r="AK25" s="34">
        <v>1</v>
      </c>
      <c r="AL25" s="34">
        <v>2</v>
      </c>
      <c r="AM25" s="34">
        <v>1</v>
      </c>
      <c r="AN25" s="34">
        <v>2</v>
      </c>
      <c r="AO25" s="34">
        <v>1</v>
      </c>
      <c r="AP25" s="34">
        <v>2</v>
      </c>
      <c r="AQ25" s="34">
        <v>1</v>
      </c>
      <c r="AR25" s="34">
        <v>2</v>
      </c>
      <c r="AS25" s="34">
        <v>1</v>
      </c>
      <c r="AT25" s="34">
        <v>2</v>
      </c>
      <c r="AU25" s="35"/>
      <c r="AV25" s="35"/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46">
        <f t="shared" si="0"/>
        <v>50</v>
      </c>
    </row>
    <row r="26" spans="2:58" ht="18" customHeight="1">
      <c r="B26" s="111"/>
      <c r="C26" s="119" t="s">
        <v>152</v>
      </c>
      <c r="D26" s="120" t="s">
        <v>116</v>
      </c>
      <c r="E26" s="47" t="s">
        <v>39</v>
      </c>
      <c r="F26" s="34">
        <v>4</v>
      </c>
      <c r="G26" s="34">
        <v>4</v>
      </c>
      <c r="H26" s="34">
        <v>4</v>
      </c>
      <c r="I26" s="34">
        <v>4</v>
      </c>
      <c r="J26" s="34">
        <v>4</v>
      </c>
      <c r="K26" s="34">
        <v>4</v>
      </c>
      <c r="L26" s="34">
        <v>4</v>
      </c>
      <c r="M26" s="34">
        <v>4</v>
      </c>
      <c r="N26" s="34">
        <v>4</v>
      </c>
      <c r="O26" s="34">
        <v>4</v>
      </c>
      <c r="P26" s="34">
        <v>4</v>
      </c>
      <c r="Q26" s="34">
        <v>4</v>
      </c>
      <c r="R26" s="34">
        <v>4</v>
      </c>
      <c r="S26" s="34">
        <v>4</v>
      </c>
      <c r="T26" s="34">
        <v>4</v>
      </c>
      <c r="U26" s="34">
        <v>4</v>
      </c>
      <c r="V26" s="34">
        <v>2</v>
      </c>
      <c r="W26" s="41">
        <v>0</v>
      </c>
      <c r="X26" s="41">
        <v>0</v>
      </c>
      <c r="Y26" s="34">
        <v>3</v>
      </c>
      <c r="Z26" s="34">
        <v>3</v>
      </c>
      <c r="AA26" s="34">
        <v>3</v>
      </c>
      <c r="AB26" s="34">
        <v>3</v>
      </c>
      <c r="AC26" s="34">
        <v>3</v>
      </c>
      <c r="AD26" s="34">
        <v>3</v>
      </c>
      <c r="AE26" s="34">
        <v>3</v>
      </c>
      <c r="AF26" s="34">
        <v>3</v>
      </c>
      <c r="AG26" s="34">
        <v>3</v>
      </c>
      <c r="AH26" s="34">
        <v>3</v>
      </c>
      <c r="AI26" s="34">
        <v>3</v>
      </c>
      <c r="AJ26" s="34">
        <v>3</v>
      </c>
      <c r="AK26" s="34">
        <v>3</v>
      </c>
      <c r="AL26" s="34">
        <v>3</v>
      </c>
      <c r="AM26" s="34">
        <v>3</v>
      </c>
      <c r="AN26" s="34">
        <v>3</v>
      </c>
      <c r="AO26" s="34">
        <v>3</v>
      </c>
      <c r="AP26" s="34">
        <v>3</v>
      </c>
      <c r="AQ26" s="34">
        <v>3</v>
      </c>
      <c r="AR26" s="34">
        <v>3</v>
      </c>
      <c r="AS26" s="34">
        <v>3</v>
      </c>
      <c r="AT26" s="34">
        <v>3</v>
      </c>
      <c r="AU26" s="35"/>
      <c r="AV26" s="35"/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46">
        <f t="shared" si="0"/>
        <v>132</v>
      </c>
    </row>
    <row r="27" spans="2:58" ht="18" customHeight="1">
      <c r="B27" s="111"/>
      <c r="C27" s="119"/>
      <c r="D27" s="120"/>
      <c r="E27" s="47" t="s">
        <v>17</v>
      </c>
      <c r="F27" s="34">
        <v>2</v>
      </c>
      <c r="G27" s="34">
        <v>2</v>
      </c>
      <c r="H27" s="34">
        <v>2</v>
      </c>
      <c r="I27" s="34">
        <v>2</v>
      </c>
      <c r="J27" s="34">
        <v>2</v>
      </c>
      <c r="K27" s="34">
        <v>2</v>
      </c>
      <c r="L27" s="34">
        <v>2</v>
      </c>
      <c r="M27" s="34">
        <v>2</v>
      </c>
      <c r="N27" s="34">
        <v>2</v>
      </c>
      <c r="O27" s="34">
        <v>2</v>
      </c>
      <c r="P27" s="34">
        <v>2</v>
      </c>
      <c r="Q27" s="34">
        <v>2</v>
      </c>
      <c r="R27" s="34">
        <v>2</v>
      </c>
      <c r="S27" s="34">
        <v>2</v>
      </c>
      <c r="T27" s="34">
        <v>2</v>
      </c>
      <c r="U27" s="34">
        <v>2</v>
      </c>
      <c r="V27" s="34">
        <v>1</v>
      </c>
      <c r="W27" s="41">
        <v>0</v>
      </c>
      <c r="X27" s="41">
        <v>0</v>
      </c>
      <c r="Y27" s="34">
        <v>2</v>
      </c>
      <c r="Z27" s="34">
        <v>1</v>
      </c>
      <c r="AA27" s="34">
        <v>2</v>
      </c>
      <c r="AB27" s="34">
        <v>1</v>
      </c>
      <c r="AC27" s="34">
        <v>2</v>
      </c>
      <c r="AD27" s="34">
        <v>1</v>
      </c>
      <c r="AE27" s="34">
        <v>2</v>
      </c>
      <c r="AF27" s="34">
        <v>1</v>
      </c>
      <c r="AG27" s="34">
        <v>2</v>
      </c>
      <c r="AH27" s="34">
        <v>1</v>
      </c>
      <c r="AI27" s="34">
        <v>2</v>
      </c>
      <c r="AJ27" s="34">
        <v>1</v>
      </c>
      <c r="AK27" s="34">
        <v>2</v>
      </c>
      <c r="AL27" s="34">
        <v>1</v>
      </c>
      <c r="AM27" s="34">
        <v>2</v>
      </c>
      <c r="AN27" s="34">
        <v>1</v>
      </c>
      <c r="AO27" s="34">
        <v>2</v>
      </c>
      <c r="AP27" s="34">
        <v>1</v>
      </c>
      <c r="AQ27" s="34">
        <v>2</v>
      </c>
      <c r="AR27" s="34">
        <v>1</v>
      </c>
      <c r="AS27" s="34">
        <v>2</v>
      </c>
      <c r="AT27" s="103">
        <v>1</v>
      </c>
      <c r="AU27" s="35"/>
      <c r="AV27" s="35"/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46">
        <f t="shared" si="0"/>
        <v>66</v>
      </c>
    </row>
    <row r="28" spans="2:58" ht="18" customHeight="1">
      <c r="B28" s="111"/>
      <c r="C28" s="119" t="s">
        <v>53</v>
      </c>
      <c r="D28" s="120" t="s">
        <v>114</v>
      </c>
      <c r="E28" s="47" t="s">
        <v>39</v>
      </c>
      <c r="F28" s="34">
        <v>4</v>
      </c>
      <c r="G28" s="34">
        <v>4</v>
      </c>
      <c r="H28" s="34">
        <v>4</v>
      </c>
      <c r="I28" s="34">
        <v>4</v>
      </c>
      <c r="J28" s="34">
        <v>4</v>
      </c>
      <c r="K28" s="34">
        <v>4</v>
      </c>
      <c r="L28" s="34">
        <v>4</v>
      </c>
      <c r="M28" s="34">
        <v>4</v>
      </c>
      <c r="N28" s="34">
        <v>4</v>
      </c>
      <c r="O28" s="34">
        <v>4</v>
      </c>
      <c r="P28" s="34">
        <v>4</v>
      </c>
      <c r="Q28" s="34">
        <v>4</v>
      </c>
      <c r="R28" s="34">
        <v>4</v>
      </c>
      <c r="S28" s="34">
        <v>4</v>
      </c>
      <c r="T28" s="34">
        <v>4</v>
      </c>
      <c r="U28" s="34">
        <v>4</v>
      </c>
      <c r="V28" s="34">
        <v>4</v>
      </c>
      <c r="W28" s="41">
        <v>0</v>
      </c>
      <c r="X28" s="41">
        <v>0</v>
      </c>
      <c r="Y28" s="34">
        <v>4</v>
      </c>
      <c r="Z28" s="34">
        <v>4</v>
      </c>
      <c r="AA28" s="34">
        <v>4</v>
      </c>
      <c r="AB28" s="34">
        <v>4</v>
      </c>
      <c r="AC28" s="34">
        <v>4</v>
      </c>
      <c r="AD28" s="34">
        <v>4</v>
      </c>
      <c r="AE28" s="34">
        <v>4</v>
      </c>
      <c r="AF28" s="34">
        <v>4</v>
      </c>
      <c r="AG28" s="34">
        <v>4</v>
      </c>
      <c r="AH28" s="34">
        <v>4</v>
      </c>
      <c r="AI28" s="34">
        <v>4</v>
      </c>
      <c r="AJ28" s="34">
        <v>4</v>
      </c>
      <c r="AK28" s="34">
        <v>4</v>
      </c>
      <c r="AL28" s="34">
        <v>4</v>
      </c>
      <c r="AM28" s="34">
        <v>4</v>
      </c>
      <c r="AN28" s="34">
        <v>4</v>
      </c>
      <c r="AO28" s="34">
        <v>4</v>
      </c>
      <c r="AP28" s="34">
        <v>4</v>
      </c>
      <c r="AQ28" s="34">
        <v>4</v>
      </c>
      <c r="AR28" s="34">
        <v>4</v>
      </c>
      <c r="AS28" s="34">
        <v>4</v>
      </c>
      <c r="AT28" s="34">
        <v>4</v>
      </c>
      <c r="AU28" s="35"/>
      <c r="AV28" s="35"/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46">
        <f t="shared" si="0"/>
        <v>156</v>
      </c>
    </row>
    <row r="29" spans="2:58" ht="18" customHeight="1">
      <c r="B29" s="111"/>
      <c r="C29" s="119"/>
      <c r="D29" s="120"/>
      <c r="E29" s="47" t="s">
        <v>17</v>
      </c>
      <c r="F29" s="34">
        <v>2</v>
      </c>
      <c r="G29" s="34">
        <v>2</v>
      </c>
      <c r="H29" s="34">
        <v>2</v>
      </c>
      <c r="I29" s="34">
        <v>2</v>
      </c>
      <c r="J29" s="34">
        <v>2</v>
      </c>
      <c r="K29" s="34">
        <v>2</v>
      </c>
      <c r="L29" s="34">
        <v>2</v>
      </c>
      <c r="M29" s="34">
        <v>2</v>
      </c>
      <c r="N29" s="34">
        <v>2</v>
      </c>
      <c r="O29" s="34">
        <v>2</v>
      </c>
      <c r="P29" s="34">
        <v>2</v>
      </c>
      <c r="Q29" s="34">
        <v>2</v>
      </c>
      <c r="R29" s="34">
        <v>2</v>
      </c>
      <c r="S29" s="34">
        <v>2</v>
      </c>
      <c r="T29" s="34">
        <v>2</v>
      </c>
      <c r="U29" s="34">
        <v>2</v>
      </c>
      <c r="V29" s="34">
        <v>2</v>
      </c>
      <c r="W29" s="41">
        <v>0</v>
      </c>
      <c r="X29" s="41">
        <v>0</v>
      </c>
      <c r="Y29" s="34">
        <v>2</v>
      </c>
      <c r="Z29" s="34">
        <v>2</v>
      </c>
      <c r="AA29" s="34">
        <v>2</v>
      </c>
      <c r="AB29" s="34">
        <v>2</v>
      </c>
      <c r="AC29" s="34">
        <v>2</v>
      </c>
      <c r="AD29" s="34">
        <v>2</v>
      </c>
      <c r="AE29" s="34">
        <v>2</v>
      </c>
      <c r="AF29" s="34">
        <v>2</v>
      </c>
      <c r="AG29" s="34">
        <v>2</v>
      </c>
      <c r="AH29" s="34">
        <v>2</v>
      </c>
      <c r="AI29" s="34">
        <v>2</v>
      </c>
      <c r="AJ29" s="34">
        <v>2</v>
      </c>
      <c r="AK29" s="34">
        <v>2</v>
      </c>
      <c r="AL29" s="34">
        <v>2</v>
      </c>
      <c r="AM29" s="34">
        <v>2</v>
      </c>
      <c r="AN29" s="34">
        <v>2</v>
      </c>
      <c r="AO29" s="34">
        <v>2</v>
      </c>
      <c r="AP29" s="34">
        <v>2</v>
      </c>
      <c r="AQ29" s="34">
        <v>2</v>
      </c>
      <c r="AR29" s="34">
        <v>2</v>
      </c>
      <c r="AS29" s="34">
        <v>2</v>
      </c>
      <c r="AT29" s="34">
        <v>2</v>
      </c>
      <c r="AU29" s="35"/>
      <c r="AV29" s="35"/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46">
        <f t="shared" si="0"/>
        <v>78</v>
      </c>
    </row>
    <row r="30" spans="2:58" ht="24.9" customHeight="1">
      <c r="B30" s="111"/>
      <c r="C30" s="123" t="s">
        <v>102</v>
      </c>
      <c r="D30" s="124"/>
      <c r="E30" s="125"/>
      <c r="F30" s="49">
        <v>36</v>
      </c>
      <c r="G30" s="49">
        <v>36</v>
      </c>
      <c r="H30" s="49">
        <v>36</v>
      </c>
      <c r="I30" s="49">
        <v>36</v>
      </c>
      <c r="J30" s="49">
        <v>36</v>
      </c>
      <c r="K30" s="49">
        <v>36</v>
      </c>
      <c r="L30" s="49">
        <v>36</v>
      </c>
      <c r="M30" s="49">
        <v>36</v>
      </c>
      <c r="N30" s="49">
        <v>36</v>
      </c>
      <c r="O30" s="49">
        <v>36</v>
      </c>
      <c r="P30" s="49">
        <v>36</v>
      </c>
      <c r="Q30" s="49">
        <v>36</v>
      </c>
      <c r="R30" s="49">
        <v>36</v>
      </c>
      <c r="S30" s="49">
        <v>36</v>
      </c>
      <c r="T30" s="49">
        <v>36</v>
      </c>
      <c r="U30" s="49">
        <v>36</v>
      </c>
      <c r="V30" s="49">
        <v>36</v>
      </c>
      <c r="W30" s="49">
        <v>0</v>
      </c>
      <c r="X30" s="49">
        <v>0</v>
      </c>
      <c r="Y30" s="49">
        <v>36</v>
      </c>
      <c r="Z30" s="49">
        <v>36</v>
      </c>
      <c r="AA30" s="49">
        <v>36</v>
      </c>
      <c r="AB30" s="49">
        <v>36</v>
      </c>
      <c r="AC30" s="49">
        <v>36</v>
      </c>
      <c r="AD30" s="49">
        <v>36</v>
      </c>
      <c r="AE30" s="49">
        <v>36</v>
      </c>
      <c r="AF30" s="49">
        <v>36</v>
      </c>
      <c r="AG30" s="49">
        <v>36</v>
      </c>
      <c r="AH30" s="49">
        <v>36</v>
      </c>
      <c r="AI30" s="49">
        <v>36</v>
      </c>
      <c r="AJ30" s="49">
        <v>36</v>
      </c>
      <c r="AK30" s="49">
        <v>36</v>
      </c>
      <c r="AL30" s="49">
        <v>36</v>
      </c>
      <c r="AM30" s="49">
        <v>36</v>
      </c>
      <c r="AN30" s="49">
        <v>36</v>
      </c>
      <c r="AO30" s="49">
        <v>36</v>
      </c>
      <c r="AP30" s="49">
        <v>36</v>
      </c>
      <c r="AQ30" s="49">
        <v>36</v>
      </c>
      <c r="AR30" s="49">
        <v>36</v>
      </c>
      <c r="AS30" s="49">
        <v>36</v>
      </c>
      <c r="AT30" s="49">
        <v>36</v>
      </c>
      <c r="AU30" s="49"/>
      <c r="AV30" s="49"/>
      <c r="AW30" s="49" t="e">
        <f>AW10+#REF!+AW12+AW14+AW16+AW18+AW20+AW22+AW24+AW26+AW28+#REF!</f>
        <v>#REF!</v>
      </c>
      <c r="AX30" s="49" t="e">
        <f>AX10+#REF!+AX12+AX14+AX16+AX18+AX20+AX22+AX24+AX26+AX28+#REF!</f>
        <v>#REF!</v>
      </c>
      <c r="AY30" s="49" t="e">
        <f>AY10+#REF!+AY12+AY14+AY16+AY18+AY20+AY22+AY24+AY26+AY28+#REF!</f>
        <v>#REF!</v>
      </c>
      <c r="AZ30" s="49" t="e">
        <f>AZ10+#REF!+AZ12+AZ14+AZ16+AZ18+AZ20+AZ22+AZ24+AZ26+AZ28+#REF!</f>
        <v>#REF!</v>
      </c>
      <c r="BA30" s="49" t="e">
        <f>BA10+#REF!+BA12+BA14+BA16+BA18+BA20+BA22+BA24+BA26+BA28+#REF!</f>
        <v>#REF!</v>
      </c>
      <c r="BB30" s="49" t="e">
        <f>BB10+#REF!+BB12+BB14+BB16+BB18+BB20+BB22+BB24+BB26+BB28+#REF!</f>
        <v>#REF!</v>
      </c>
      <c r="BC30" s="49" t="e">
        <f>BC10+#REF!+BC12+BC14+BC16+BC18+BC20+BC22+BC24+BC26+BC28+#REF!</f>
        <v>#REF!</v>
      </c>
      <c r="BD30" s="49" t="e">
        <f>BD10+#REF!+BD12+BD14+BD16+BD18+BD20+BD22+BD24+BD26+BD28+#REF!</f>
        <v>#REF!</v>
      </c>
      <c r="BE30" s="49" t="e">
        <f>BE10+#REF!+BE12+BE14+BE16+BE18+BE20+BE22+BE24+BE26+BE28+#REF!</f>
        <v>#REF!</v>
      </c>
      <c r="BF30" s="46" t="e">
        <f t="shared" si="0"/>
        <v>#REF!</v>
      </c>
    </row>
    <row r="31" spans="2:58" ht="24.9" customHeight="1">
      <c r="B31" s="111"/>
      <c r="C31" s="126" t="s">
        <v>23</v>
      </c>
      <c r="D31" s="127"/>
      <c r="E31" s="128"/>
      <c r="F31" s="49">
        <v>18</v>
      </c>
      <c r="G31" s="49">
        <v>18</v>
      </c>
      <c r="H31" s="49">
        <v>18</v>
      </c>
      <c r="I31" s="49">
        <v>18</v>
      </c>
      <c r="J31" s="49">
        <v>18</v>
      </c>
      <c r="K31" s="49">
        <v>18</v>
      </c>
      <c r="L31" s="49">
        <v>18</v>
      </c>
      <c r="M31" s="49">
        <v>18</v>
      </c>
      <c r="N31" s="49">
        <v>18</v>
      </c>
      <c r="O31" s="49">
        <v>18</v>
      </c>
      <c r="P31" s="49">
        <v>18</v>
      </c>
      <c r="Q31" s="49">
        <v>18</v>
      </c>
      <c r="R31" s="49">
        <v>18</v>
      </c>
      <c r="S31" s="49">
        <v>18</v>
      </c>
      <c r="T31" s="49">
        <v>18</v>
      </c>
      <c r="U31" s="49">
        <v>18</v>
      </c>
      <c r="V31" s="49">
        <v>18</v>
      </c>
      <c r="W31" s="49">
        <f t="shared" ref="W31:X31" si="1">W36+W38+W40+W42+W44+W46+W48+W50+W52+W54+W56+W58</f>
        <v>0</v>
      </c>
      <c r="X31" s="49">
        <f t="shared" si="1"/>
        <v>0</v>
      </c>
      <c r="Y31" s="49">
        <v>18</v>
      </c>
      <c r="Z31" s="49">
        <v>18</v>
      </c>
      <c r="AA31" s="49">
        <v>18</v>
      </c>
      <c r="AB31" s="49">
        <v>18</v>
      </c>
      <c r="AC31" s="49">
        <v>18</v>
      </c>
      <c r="AD31" s="49">
        <v>18</v>
      </c>
      <c r="AE31" s="49">
        <v>18</v>
      </c>
      <c r="AF31" s="49">
        <v>18</v>
      </c>
      <c r="AG31" s="49">
        <v>18</v>
      </c>
      <c r="AH31" s="49">
        <v>18</v>
      </c>
      <c r="AI31" s="49">
        <v>18</v>
      </c>
      <c r="AJ31" s="49">
        <v>18</v>
      </c>
      <c r="AK31" s="49">
        <v>18</v>
      </c>
      <c r="AL31" s="49">
        <v>18</v>
      </c>
      <c r="AM31" s="49">
        <v>18</v>
      </c>
      <c r="AN31" s="49">
        <v>18</v>
      </c>
      <c r="AO31" s="49">
        <v>18</v>
      </c>
      <c r="AP31" s="49">
        <v>18</v>
      </c>
      <c r="AQ31" s="49">
        <v>18</v>
      </c>
      <c r="AR31" s="49">
        <v>18</v>
      </c>
      <c r="AS31" s="49">
        <v>18</v>
      </c>
      <c r="AT31" s="49">
        <v>18</v>
      </c>
      <c r="AU31" s="49">
        <f t="shared" ref="AU31:BE31" si="2">AU36+AU38+AU40+AU42+AU44+AU46+AU48+AU50+AU52+AU54+AU56+AU58</f>
        <v>0</v>
      </c>
      <c r="AV31" s="49">
        <f t="shared" si="2"/>
        <v>0</v>
      </c>
      <c r="AW31" s="49">
        <f t="shared" si="2"/>
        <v>0</v>
      </c>
      <c r="AX31" s="49">
        <f t="shared" si="2"/>
        <v>0</v>
      </c>
      <c r="AY31" s="49">
        <f t="shared" si="2"/>
        <v>0</v>
      </c>
      <c r="AZ31" s="49">
        <f t="shared" si="2"/>
        <v>0</v>
      </c>
      <c r="BA31" s="49">
        <f t="shared" si="2"/>
        <v>0</v>
      </c>
      <c r="BB31" s="49">
        <f t="shared" si="2"/>
        <v>0</v>
      </c>
      <c r="BC31" s="49">
        <f t="shared" si="2"/>
        <v>0</v>
      </c>
      <c r="BD31" s="49">
        <f t="shared" si="2"/>
        <v>0</v>
      </c>
      <c r="BE31" s="49">
        <f t="shared" si="2"/>
        <v>0</v>
      </c>
      <c r="BF31" s="46">
        <f t="shared" si="0"/>
        <v>702</v>
      </c>
    </row>
    <row r="32" spans="2:58" ht="18" customHeight="1">
      <c r="B32" s="111"/>
      <c r="C32" s="129" t="s">
        <v>24</v>
      </c>
      <c r="D32" s="130"/>
      <c r="E32" s="131"/>
      <c r="F32" s="49">
        <v>54</v>
      </c>
      <c r="G32" s="49">
        <v>54</v>
      </c>
      <c r="H32" s="49">
        <v>54</v>
      </c>
      <c r="I32" s="49">
        <v>54</v>
      </c>
      <c r="J32" s="49">
        <v>54</v>
      </c>
      <c r="K32" s="49">
        <v>54</v>
      </c>
      <c r="L32" s="49">
        <v>54</v>
      </c>
      <c r="M32" s="49">
        <v>54</v>
      </c>
      <c r="N32" s="49">
        <v>54</v>
      </c>
      <c r="O32" s="49">
        <v>54</v>
      </c>
      <c r="P32" s="49">
        <v>54</v>
      </c>
      <c r="Q32" s="49">
        <v>54</v>
      </c>
      <c r="R32" s="49">
        <v>54</v>
      </c>
      <c r="S32" s="49">
        <v>54</v>
      </c>
      <c r="T32" s="49">
        <v>54</v>
      </c>
      <c r="U32" s="49">
        <v>54</v>
      </c>
      <c r="V32" s="49">
        <v>54</v>
      </c>
      <c r="W32" s="49">
        <f>SUM(W10:W29)</f>
        <v>0</v>
      </c>
      <c r="X32" s="49">
        <f>SUM(X10:X29)</f>
        <v>0</v>
      </c>
      <c r="Y32" s="49">
        <v>54</v>
      </c>
      <c r="Z32" s="49">
        <v>54</v>
      </c>
      <c r="AA32" s="49">
        <v>54</v>
      </c>
      <c r="AB32" s="49">
        <v>54</v>
      </c>
      <c r="AC32" s="49">
        <v>54</v>
      </c>
      <c r="AD32" s="49">
        <v>54</v>
      </c>
      <c r="AE32" s="49">
        <v>54</v>
      </c>
      <c r="AF32" s="49">
        <v>54</v>
      </c>
      <c r="AG32" s="49">
        <v>54</v>
      </c>
      <c r="AH32" s="49">
        <v>54</v>
      </c>
      <c r="AI32" s="49">
        <v>54</v>
      </c>
      <c r="AJ32" s="49">
        <v>54</v>
      </c>
      <c r="AK32" s="49">
        <v>54</v>
      </c>
      <c r="AL32" s="49">
        <v>54</v>
      </c>
      <c r="AM32" s="49">
        <v>54</v>
      </c>
      <c r="AN32" s="49">
        <v>54</v>
      </c>
      <c r="AO32" s="49">
        <v>54</v>
      </c>
      <c r="AP32" s="49">
        <v>54</v>
      </c>
      <c r="AQ32" s="49">
        <v>54</v>
      </c>
      <c r="AR32" s="49">
        <v>54</v>
      </c>
      <c r="AS32" s="49">
        <v>54</v>
      </c>
      <c r="AT32" s="49">
        <v>54</v>
      </c>
      <c r="AU32" s="49">
        <f t="shared" ref="AU32:BE32" si="3">SUM(AU10:AU29)</f>
        <v>0</v>
      </c>
      <c r="AV32" s="49">
        <f t="shared" si="3"/>
        <v>0</v>
      </c>
      <c r="AW32" s="49">
        <f t="shared" si="3"/>
        <v>0</v>
      </c>
      <c r="AX32" s="49">
        <f t="shared" si="3"/>
        <v>0</v>
      </c>
      <c r="AY32" s="49">
        <f t="shared" si="3"/>
        <v>0</v>
      </c>
      <c r="AZ32" s="49">
        <f t="shared" si="3"/>
        <v>0</v>
      </c>
      <c r="BA32" s="49">
        <f t="shared" si="3"/>
        <v>0</v>
      </c>
      <c r="BB32" s="49">
        <f t="shared" si="3"/>
        <v>0</v>
      </c>
      <c r="BC32" s="49">
        <f t="shared" si="3"/>
        <v>0</v>
      </c>
      <c r="BD32" s="49">
        <f t="shared" si="3"/>
        <v>0</v>
      </c>
      <c r="BE32" s="49">
        <f t="shared" si="3"/>
        <v>0</v>
      </c>
      <c r="BF32" s="46">
        <f t="shared" si="0"/>
        <v>2106</v>
      </c>
    </row>
    <row r="33" spans="2:59" ht="21.75" customHeight="1">
      <c r="B33" s="50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3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2"/>
      <c r="BG33" s="54"/>
    </row>
    <row r="34" spans="2:59" ht="21.75" customHeight="1">
      <c r="B34" s="50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3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2"/>
      <c r="BG34" s="54"/>
    </row>
    <row r="35" spans="2:59" ht="21.75" customHeight="1">
      <c r="B35" s="50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3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2"/>
      <c r="BG35" s="54"/>
    </row>
    <row r="36" spans="2:59" ht="14.1" customHeight="1">
      <c r="B36" s="55"/>
      <c r="C36" s="132"/>
      <c r="D36" s="132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</row>
    <row r="37" spans="2:59" ht="14.1" customHeight="1">
      <c r="B37" s="58"/>
      <c r="C37" s="132"/>
      <c r="D37" s="132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</row>
    <row r="38" spans="2:59" ht="14.1" customHeight="1">
      <c r="B38" s="58"/>
      <c r="C38" s="133"/>
      <c r="D38" s="134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</row>
    <row r="39" spans="2:59" ht="14.1" customHeight="1">
      <c r="B39" s="58"/>
      <c r="C39" s="133"/>
      <c r="D39" s="134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</row>
    <row r="40" spans="2:59" ht="14.1" customHeight="1">
      <c r="B40" s="58"/>
      <c r="C40" s="133"/>
      <c r="D40" s="134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</row>
    <row r="41" spans="2:59" ht="14.1" customHeight="1">
      <c r="B41" s="58"/>
      <c r="C41" s="133"/>
      <c r="D41" s="134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</row>
    <row r="42" spans="2:59" ht="14.1" customHeight="1">
      <c r="B42" s="58"/>
      <c r="C42" s="133"/>
      <c r="D42" s="134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</row>
    <row r="43" spans="2:59" ht="14.1" customHeight="1">
      <c r="B43" s="58"/>
      <c r="C43" s="133"/>
      <c r="D43" s="134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</row>
    <row r="44" spans="2:59" ht="14.1" customHeight="1">
      <c r="B44" s="58"/>
      <c r="C44" s="133"/>
      <c r="D44" s="134"/>
      <c r="E44" s="5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</row>
    <row r="45" spans="2:59" ht="14.1" customHeight="1">
      <c r="B45" s="58"/>
      <c r="C45" s="133"/>
      <c r="D45" s="134"/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</row>
    <row r="46" spans="2:59" ht="14.1" customHeight="1">
      <c r="B46" s="58"/>
      <c r="C46" s="133"/>
      <c r="D46" s="134"/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</row>
    <row r="47" spans="2:59" ht="14.1" customHeight="1">
      <c r="B47" s="58"/>
      <c r="C47" s="133"/>
      <c r="D47" s="134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</row>
    <row r="48" spans="2:59" ht="14.1" customHeight="1">
      <c r="B48" s="58"/>
      <c r="C48" s="133"/>
      <c r="D48" s="134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</row>
    <row r="49" spans="2:59" ht="14.1" customHeight="1">
      <c r="B49" s="58"/>
      <c r="C49" s="133"/>
      <c r="D49" s="134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</row>
    <row r="50" spans="2:59" ht="14.1" customHeight="1">
      <c r="B50" s="58"/>
      <c r="C50" s="132"/>
      <c r="D50" s="135"/>
      <c r="E50" s="56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</row>
    <row r="51" spans="2:59" ht="14.1" customHeight="1">
      <c r="B51" s="58"/>
      <c r="C51" s="132"/>
      <c r="D51" s="135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</row>
    <row r="52" spans="2:59" ht="14.1" customHeight="1">
      <c r="B52" s="58"/>
      <c r="C52" s="133"/>
      <c r="D52" s="134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</row>
    <row r="53" spans="2:59" ht="14.1" customHeight="1">
      <c r="B53" s="58"/>
      <c r="C53" s="133"/>
      <c r="D53" s="134"/>
      <c r="E53" s="56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</row>
    <row r="54" spans="2:59" ht="14.1" customHeight="1">
      <c r="B54" s="58"/>
      <c r="C54" s="133"/>
      <c r="D54" s="134"/>
      <c r="E54" s="56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</row>
    <row r="55" spans="2:59" ht="14.1" customHeight="1">
      <c r="B55" s="58"/>
      <c r="C55" s="133"/>
      <c r="D55" s="134"/>
      <c r="E55" s="56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</row>
    <row r="56" spans="2:59" ht="14.1" customHeight="1">
      <c r="B56" s="58"/>
      <c r="C56" s="132"/>
      <c r="D56" s="135"/>
      <c r="E56" s="56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</row>
    <row r="57" spans="2:59" ht="14.1" customHeight="1">
      <c r="B57" s="58"/>
      <c r="C57" s="132"/>
      <c r="D57" s="135"/>
      <c r="E57" s="56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</row>
    <row r="58" spans="2:59" ht="14.1" customHeight="1">
      <c r="B58" s="58"/>
      <c r="C58" s="132"/>
      <c r="D58" s="135"/>
      <c r="E58" s="56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</row>
    <row r="59" spans="2:59" ht="14.1" customHeight="1">
      <c r="B59" s="58"/>
      <c r="C59" s="132"/>
      <c r="D59" s="135"/>
      <c r="E59" s="56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</row>
    <row r="60" spans="2:59" ht="14.1" customHeight="1">
      <c r="B60" s="58"/>
      <c r="C60" s="133"/>
      <c r="D60" s="134"/>
      <c r="E60" s="5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</row>
    <row r="61" spans="2:59" ht="14.1" customHeight="1">
      <c r="B61" s="58"/>
      <c r="C61" s="133"/>
      <c r="D61" s="134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</row>
    <row r="62" spans="2:59" ht="14.1" customHeight="1">
      <c r="B62" s="58"/>
      <c r="C62" s="133"/>
      <c r="D62" s="134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</row>
    <row r="63" spans="2:59" ht="14.1" customHeight="1">
      <c r="B63" s="58"/>
      <c r="C63" s="133"/>
      <c r="D63" s="134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</row>
    <row r="64" spans="2:59" ht="14.1" customHeight="1">
      <c r="B64" s="58"/>
      <c r="C64" s="133"/>
      <c r="D64" s="134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</row>
    <row r="65" spans="2:59" ht="14.1" customHeight="1">
      <c r="B65" s="58"/>
      <c r="C65" s="133"/>
      <c r="D65" s="134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</row>
    <row r="66" spans="2:59" ht="14.1" customHeight="1">
      <c r="B66" s="59"/>
      <c r="C66" s="133"/>
      <c r="D66" s="134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</row>
    <row r="67" spans="2:59" ht="14.1" customHeight="1">
      <c r="B67" s="59"/>
      <c r="C67" s="133"/>
      <c r="D67" s="134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2:59" ht="14.1" customHeight="1">
      <c r="B68" s="59"/>
      <c r="C68" s="133"/>
      <c r="D68" s="134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</row>
    <row r="69" spans="2:59" ht="14.1" customHeight="1">
      <c r="B69" s="59"/>
      <c r="C69" s="133"/>
      <c r="D69" s="134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</row>
    <row r="70" spans="2:59" ht="17.25" customHeight="1">
      <c r="B70" s="59"/>
      <c r="C70" s="133"/>
      <c r="D70" s="134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2:59" ht="18.75" customHeight="1">
      <c r="B71" s="59"/>
      <c r="C71" s="133"/>
      <c r="D71" s="134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</row>
    <row r="72" spans="2:59" ht="14.1" customHeight="1">
      <c r="B72" s="59"/>
      <c r="C72" s="133"/>
      <c r="D72" s="134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2:59" ht="14.1" customHeight="1">
      <c r="B73" s="59"/>
      <c r="C73" s="133"/>
      <c r="D73" s="134"/>
      <c r="E73" s="56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</row>
    <row r="74" spans="2:59" ht="14.25" customHeight="1">
      <c r="B74" s="59"/>
      <c r="C74" s="133"/>
      <c r="D74" s="134"/>
      <c r="E74" s="5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2:59" ht="12.75" customHeight="1">
      <c r="B75" s="59"/>
      <c r="C75" s="133"/>
      <c r="D75" s="134"/>
      <c r="E75" s="5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2:59" ht="14.1" customHeight="1">
      <c r="B76" s="59"/>
      <c r="C76" s="133"/>
      <c r="D76" s="134"/>
      <c r="E76" s="5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2:59" ht="13.5" customHeight="1">
      <c r="B77" s="59"/>
      <c r="C77" s="133"/>
      <c r="D77" s="134"/>
      <c r="E77" s="56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2:59" ht="14.1" customHeight="1">
      <c r="B78" s="59"/>
      <c r="C78" s="133"/>
      <c r="D78" s="134"/>
      <c r="E78" s="56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2:59" ht="14.1" customHeight="1">
      <c r="B79" s="59"/>
      <c r="C79" s="133"/>
      <c r="D79" s="134"/>
      <c r="E79" s="56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2:59" ht="14.1" customHeight="1">
      <c r="B80" s="59"/>
      <c r="C80" s="133"/>
      <c r="D80" s="134"/>
      <c r="E80" s="56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2:59" ht="14.1" customHeight="1">
      <c r="B81" s="59"/>
      <c r="C81" s="133"/>
      <c r="D81" s="134"/>
      <c r="E81" s="56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2:59" ht="14.1" customHeight="1">
      <c r="B82" s="59"/>
      <c r="C82" s="133"/>
      <c r="D82" s="134"/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2:59" ht="14.1" customHeight="1">
      <c r="B83" s="59"/>
      <c r="C83" s="133"/>
      <c r="D83" s="134"/>
      <c r="E83" s="56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2:59" ht="14.1" customHeight="1">
      <c r="B84" s="59"/>
      <c r="C84" s="133"/>
      <c r="D84" s="57"/>
      <c r="E84" s="56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2:59" ht="14.1" customHeight="1">
      <c r="B85" s="59"/>
      <c r="C85" s="133"/>
      <c r="D85" s="60"/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2:59" ht="14.1" customHeight="1">
      <c r="B86" s="59"/>
      <c r="C86" s="133"/>
      <c r="D86" s="57"/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2:59" ht="14.1" customHeight="1">
      <c r="B87" s="59"/>
      <c r="C87" s="133"/>
      <c r="D87" s="60"/>
      <c r="E87" s="56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2:59" ht="14.1" customHeight="1">
      <c r="B88" s="59"/>
      <c r="C88" s="133"/>
      <c r="D88" s="134"/>
      <c r="E88" s="56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2:59" ht="14.1" customHeight="1">
      <c r="B89" s="59"/>
      <c r="C89" s="133"/>
      <c r="D89" s="134"/>
      <c r="E89" s="56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2:59" ht="14.1" customHeight="1">
      <c r="B90" s="59"/>
      <c r="C90" s="132"/>
      <c r="D90" s="135"/>
      <c r="E90" s="56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2:59" ht="14.1" customHeight="1">
      <c r="B91" s="59"/>
      <c r="C91" s="132"/>
      <c r="D91" s="135"/>
      <c r="E91" s="56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2:59" ht="18.75" customHeight="1">
      <c r="B92" s="59"/>
      <c r="C92" s="132"/>
      <c r="D92" s="135"/>
      <c r="E92" s="56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2:59" ht="18" customHeight="1">
      <c r="B93" s="59"/>
      <c r="C93" s="132"/>
      <c r="D93" s="135"/>
      <c r="E93" s="56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</row>
    <row r="94" spans="2:59" ht="14.1" customHeight="1">
      <c r="B94" s="59"/>
      <c r="C94" s="133"/>
      <c r="D94" s="134"/>
      <c r="E94" s="56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2:59" ht="14.1" customHeight="1">
      <c r="B95" s="59"/>
      <c r="C95" s="133"/>
      <c r="D95" s="134"/>
      <c r="E95" s="56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2:59" ht="23.25" customHeight="1">
      <c r="B96" s="59"/>
      <c r="C96" s="133"/>
      <c r="D96" s="134"/>
      <c r="E96" s="56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2:59" ht="20.25" customHeight="1">
      <c r="B97" s="59"/>
      <c r="C97" s="133"/>
      <c r="D97" s="134"/>
      <c r="E97" s="56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</row>
    <row r="98" spans="2:59" ht="16.5" customHeight="1">
      <c r="B98" s="59"/>
      <c r="C98" s="133"/>
      <c r="D98" s="134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2:59" ht="14.1" customHeight="1">
      <c r="B99" s="59"/>
      <c r="C99" s="133"/>
      <c r="D99" s="134"/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</row>
    <row r="100" spans="2:59" ht="24" customHeight="1">
      <c r="B100" s="59"/>
      <c r="C100" s="133"/>
      <c r="D100" s="134"/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</row>
    <row r="101" spans="2:59" ht="22.5" customHeight="1">
      <c r="B101" s="59"/>
      <c r="C101" s="133"/>
      <c r="D101" s="134"/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</row>
    <row r="102" spans="2:59" ht="18" customHeight="1">
      <c r="B102" s="59"/>
      <c r="C102" s="133"/>
      <c r="D102" s="134"/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</row>
    <row r="103" spans="2:59" ht="16.5" customHeight="1">
      <c r="B103" s="59"/>
      <c r="C103" s="133"/>
      <c r="D103" s="134"/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</row>
    <row r="104" spans="2:59" ht="16.5" customHeight="1">
      <c r="B104" s="59"/>
      <c r="C104" s="61"/>
      <c r="D104" s="61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2:59" ht="18" customHeight="1">
      <c r="B105" s="59"/>
      <c r="C105" s="132"/>
      <c r="D105" s="135"/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</row>
    <row r="106" spans="2:59" ht="18" customHeight="1">
      <c r="B106" s="59"/>
      <c r="C106" s="132"/>
      <c r="D106" s="135"/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</row>
    <row r="107" spans="2:59" ht="18" customHeight="1">
      <c r="B107" s="59"/>
      <c r="C107" s="133"/>
      <c r="D107" s="134"/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</row>
    <row r="108" spans="2:59" ht="18.75" customHeight="1">
      <c r="B108" s="59"/>
      <c r="C108" s="133"/>
      <c r="D108" s="134"/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</row>
    <row r="109" spans="2:59" ht="18.75" customHeight="1">
      <c r="B109" s="59"/>
      <c r="C109" s="132"/>
      <c r="D109" s="135"/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</row>
    <row r="110" spans="2:59" ht="14.1" customHeight="1">
      <c r="B110" s="59"/>
      <c r="C110" s="132"/>
      <c r="D110" s="135"/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</row>
    <row r="111" spans="2:59" ht="18" customHeight="1">
      <c r="B111" s="59"/>
      <c r="C111" s="133"/>
      <c r="D111" s="134"/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</row>
    <row r="112" spans="2:59" ht="17.25" customHeight="1">
      <c r="B112" s="59"/>
      <c r="C112" s="133"/>
      <c r="D112" s="134"/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</row>
    <row r="113" spans="2:59" ht="21.75" customHeight="1">
      <c r="B113" s="59"/>
      <c r="C113" s="61"/>
      <c r="D113" s="60"/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</row>
    <row r="114" spans="2:59" ht="36.75" customHeight="1">
      <c r="B114" s="59"/>
      <c r="C114" s="62"/>
      <c r="D114" s="63"/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</row>
    <row r="115" spans="2:59" ht="21.75" customHeight="1">
      <c r="B115" s="59"/>
      <c r="C115" s="64"/>
      <c r="D115" s="63"/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</row>
    <row r="116" spans="2:59" ht="18" customHeight="1">
      <c r="B116" s="59"/>
      <c r="C116" s="62"/>
      <c r="D116" s="60"/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</row>
    <row r="117" spans="2:59" ht="21.75" customHeight="1">
      <c r="B117" s="59"/>
      <c r="C117" s="62"/>
      <c r="D117" s="60"/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</row>
    <row r="118" spans="2:59" ht="18.75" customHeight="1">
      <c r="B118" s="59"/>
      <c r="C118" s="65"/>
      <c r="D118" s="65"/>
      <c r="E118" s="65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</row>
    <row r="119" spans="2:59" ht="18.75" customHeight="1">
      <c r="B119" s="59"/>
      <c r="C119" s="136"/>
      <c r="D119" s="136"/>
      <c r="E119" s="13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</row>
    <row r="120" spans="2:59" ht="14.1" customHeight="1">
      <c r="B120" s="59"/>
      <c r="C120" s="66"/>
      <c r="D120" s="66"/>
      <c r="E120" s="6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</row>
    <row r="121" spans="2:59" ht="14.1" customHeight="1">
      <c r="B121" s="59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</row>
    <row r="122" spans="2:59" ht="14.1" customHeight="1">
      <c r="B122" s="59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</row>
    <row r="123" spans="2:59" ht="14.1" customHeight="1">
      <c r="B123" s="59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</row>
    <row r="124" spans="2:59" ht="14.1" customHeight="1">
      <c r="B124" s="59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</row>
    <row r="125" spans="2:59" ht="14.1" customHeight="1">
      <c r="B125" s="59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</row>
    <row r="126" spans="2:59" ht="14.1" customHeight="1">
      <c r="B126" s="59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</row>
    <row r="127" spans="2:59" ht="14.1" customHeight="1">
      <c r="B127" s="59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</row>
    <row r="128" spans="2:59" ht="14.1" customHeight="1">
      <c r="B128" s="59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</row>
    <row r="129" spans="2:59" ht="14.1" customHeight="1">
      <c r="B129" s="59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</row>
    <row r="130" spans="2:59" ht="14.1" customHeight="1">
      <c r="B130" s="59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</row>
    <row r="131" spans="2:59" ht="14.1" customHeight="1">
      <c r="B131" s="59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</row>
    <row r="132" spans="2:59" ht="14.1" customHeight="1">
      <c r="B132" s="59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</row>
    <row r="133" spans="2:59" ht="14.1" customHeight="1">
      <c r="B133" s="59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</row>
    <row r="134" spans="2:59" ht="14.1" customHeight="1">
      <c r="B134" s="59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</row>
    <row r="135" spans="2:59" ht="14.1" customHeight="1">
      <c r="B135" s="59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</row>
    <row r="136" spans="2:59" ht="14.1" customHeight="1">
      <c r="B136" s="59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</row>
    <row r="137" spans="2:59" ht="14.1" customHeight="1">
      <c r="B137" s="59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</row>
    <row r="138" spans="2:59" ht="14.1" customHeight="1">
      <c r="B138" s="59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</row>
    <row r="139" spans="2:59" ht="14.1" customHeight="1">
      <c r="B139" s="59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</row>
    <row r="140" spans="2:59" ht="14.1" customHeight="1">
      <c r="B140" s="59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</row>
    <row r="141" spans="2:59" ht="14.1" customHeight="1">
      <c r="B141" s="59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</row>
    <row r="142" spans="2:59" ht="14.1" customHeight="1">
      <c r="B142" s="59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</row>
    <row r="143" spans="2:59" ht="14.1" customHeight="1">
      <c r="B143" s="59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</row>
    <row r="144" spans="2:59" ht="14.1" customHeight="1">
      <c r="B144" s="59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</row>
    <row r="145" spans="2:59" ht="14.1" customHeight="1">
      <c r="B145" s="59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</row>
    <row r="146" spans="2:59" ht="14.1" customHeight="1">
      <c r="B146" s="59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</row>
    <row r="147" spans="2:59" ht="14.1" customHeight="1">
      <c r="B147" s="59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</row>
    <row r="148" spans="2:59" ht="14.1" customHeight="1">
      <c r="B148" s="59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</row>
    <row r="149" spans="2:59" ht="14.1" customHeight="1">
      <c r="B149" s="59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</row>
    <row r="150" spans="2:59" ht="14.1" customHeight="1">
      <c r="B150" s="59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</row>
    <row r="151" spans="2:59" ht="14.1" customHeight="1">
      <c r="B151" s="59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</row>
    <row r="152" spans="2:59" ht="14.1" customHeight="1">
      <c r="B152" s="59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</row>
    <row r="153" spans="2:59" ht="14.1" customHeight="1">
      <c r="B153" s="59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</row>
    <row r="154" spans="2:59" ht="14.1" customHeight="1">
      <c r="B154" s="59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</row>
    <row r="155" spans="2:59" ht="14.1" customHeight="1">
      <c r="B155" s="59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</row>
    <row r="156" spans="2:59" ht="14.1" customHeight="1">
      <c r="B156" s="59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</row>
    <row r="157" spans="2:59" ht="14.1" customHeight="1">
      <c r="B157" s="59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</row>
    <row r="158" spans="2:59" ht="14.1" customHeight="1">
      <c r="B158" s="59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</row>
    <row r="159" spans="2:59" ht="14.1" customHeight="1">
      <c r="B159" s="59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</row>
    <row r="160" spans="2:59" ht="14.1" customHeight="1">
      <c r="B160" s="59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</row>
    <row r="161" spans="2:59" ht="14.1" customHeight="1">
      <c r="B161" s="59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</row>
    <row r="162" spans="2:59" ht="14.1" customHeight="1">
      <c r="B162" s="59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</row>
    <row r="163" spans="2:59" ht="14.1" customHeight="1">
      <c r="B163" s="59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</row>
    <row r="164" spans="2:59" ht="14.1" customHeight="1">
      <c r="B164" s="59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</row>
    <row r="165" spans="2:59" ht="14.1" customHeight="1">
      <c r="B165" s="59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</row>
    <row r="166" spans="2:59" ht="14.1" customHeight="1">
      <c r="B166" s="59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</row>
    <row r="167" spans="2:59" ht="14.1" customHeight="1">
      <c r="B167" s="59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</row>
    <row r="168" spans="2:59" ht="14.1" customHeight="1">
      <c r="B168" s="59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</row>
    <row r="169" spans="2:59" ht="14.1" customHeight="1">
      <c r="B169" s="59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</row>
    <row r="170" spans="2:59" ht="14.1" customHeight="1">
      <c r="B170" s="59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</row>
    <row r="171" spans="2:59" ht="14.1" customHeight="1">
      <c r="B171" s="59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</row>
    <row r="172" spans="2:59" ht="14.1" customHeight="1">
      <c r="B172" s="59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</row>
    <row r="173" spans="2:59" ht="14.1" customHeight="1">
      <c r="B173" s="59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</row>
    <row r="174" spans="2:59" ht="14.1" customHeight="1">
      <c r="B174" s="59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</row>
    <row r="175" spans="2:59" ht="14.1" customHeight="1">
      <c r="B175" s="59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</row>
    <row r="176" spans="2:59" ht="14.1" customHeight="1">
      <c r="B176" s="59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</row>
    <row r="177" spans="2:59" ht="14.1" customHeight="1">
      <c r="B177" s="59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</row>
    <row r="178" spans="2:59" ht="14.1" customHeight="1">
      <c r="B178" s="59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</row>
    <row r="179" spans="2:59" ht="14.1" customHeight="1">
      <c r="B179" s="59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</row>
    <row r="180" spans="2:59" ht="14.1" customHeight="1">
      <c r="B180" s="59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</row>
    <row r="181" spans="2:59" ht="14.1" customHeight="1">
      <c r="B181" s="59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</row>
    <row r="182" spans="2:59" ht="14.1" customHeight="1">
      <c r="B182" s="59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</row>
    <row r="183" spans="2:59" ht="14.1" customHeight="1">
      <c r="B183" s="59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</row>
    <row r="184" spans="2:59" ht="14.1" customHeight="1">
      <c r="B184" s="59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</row>
    <row r="185" spans="2:59" ht="14.1" customHeight="1">
      <c r="B185" s="59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</row>
    <row r="186" spans="2:59" ht="14.1" customHeight="1">
      <c r="B186" s="59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</row>
    <row r="187" spans="2:59" ht="14.1" customHeight="1">
      <c r="B187" s="59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</row>
    <row r="188" spans="2:59" ht="14.1" customHeight="1">
      <c r="B188" s="59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</row>
    <row r="189" spans="2:59" ht="14.1" customHeight="1">
      <c r="B189" s="59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</row>
    <row r="190" spans="2:59" ht="14.1" customHeight="1">
      <c r="B190" s="59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</row>
    <row r="191" spans="2:59" ht="14.1" customHeight="1">
      <c r="B191" s="59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</row>
    <row r="192" spans="2:59" ht="14.1" customHeight="1">
      <c r="B192" s="59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</row>
    <row r="193" spans="2:59" ht="14.1" customHeight="1">
      <c r="B193" s="59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</row>
    <row r="194" spans="2:59" ht="14.1" customHeight="1">
      <c r="B194" s="59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</row>
    <row r="195" spans="2:59" ht="14.1" customHeight="1">
      <c r="B195" s="59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</row>
    <row r="196" spans="2:59" ht="14.1" customHeight="1">
      <c r="B196" s="59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</row>
    <row r="197" spans="2:59" ht="14.1" customHeight="1">
      <c r="B197" s="59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</row>
    <row r="198" spans="2:59" ht="14.1" customHeight="1">
      <c r="B198" s="59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</row>
    <row r="199" spans="2:59" ht="14.1" customHeight="1">
      <c r="B199" s="59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</row>
    <row r="200" spans="2:59" ht="14.1" customHeight="1">
      <c r="B200" s="59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</row>
    <row r="201" spans="2:59" ht="14.1" customHeight="1">
      <c r="B201" s="59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</row>
    <row r="202" spans="2:59" ht="14.1" customHeight="1">
      <c r="B202" s="59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</row>
    <row r="203" spans="2:59" ht="14.1" customHeight="1">
      <c r="B203" s="59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</row>
    <row r="204" spans="2:59" ht="14.1" customHeight="1">
      <c r="B204" s="59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</row>
    <row r="205" spans="2:59" ht="14.1" customHeight="1">
      <c r="B205" s="59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</row>
    <row r="206" spans="2:59" ht="14.1" customHeight="1">
      <c r="B206" s="59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</row>
    <row r="207" spans="2:59" ht="14.1" customHeight="1">
      <c r="B207" s="59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</row>
    <row r="208" spans="2:59" ht="14.1" customHeight="1">
      <c r="B208" s="59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</row>
    <row r="209" spans="2:59" ht="14.1" customHeight="1">
      <c r="B209" s="59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</row>
    <row r="210" spans="2:59" ht="14.1" customHeight="1">
      <c r="B210" s="59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</row>
    <row r="211" spans="2:59" ht="14.1" customHeight="1">
      <c r="B211" s="59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</row>
    <row r="212" spans="2:59" ht="14.1" customHeight="1">
      <c r="B212" s="59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</row>
    <row r="213" spans="2:59" ht="14.1" customHeight="1">
      <c r="B213" s="59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</row>
    <row r="214" spans="2:59" ht="14.1" customHeight="1">
      <c r="B214" s="59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</row>
    <row r="215" spans="2:59" ht="14.1" customHeight="1">
      <c r="B215" s="59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</row>
    <row r="216" spans="2:59" ht="14.1" customHeight="1">
      <c r="B216" s="59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</row>
    <row r="217" spans="2:59" ht="14.1" customHeight="1">
      <c r="B217" s="59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</row>
    <row r="218" spans="2:59" ht="14.1" customHeight="1">
      <c r="B218" s="59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</row>
    <row r="219" spans="2:59" ht="14.1" customHeight="1">
      <c r="B219" s="59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</row>
    <row r="220" spans="2:59" ht="14.1" customHeight="1">
      <c r="B220" s="59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</row>
    <row r="221" spans="2:59" ht="14.1" customHeight="1">
      <c r="B221" s="59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</row>
    <row r="222" spans="2:59" ht="14.1" customHeight="1">
      <c r="B222" s="59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</row>
    <row r="223" spans="2:59" ht="14.1" customHeight="1">
      <c r="B223" s="59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</row>
    <row r="224" spans="2:59" ht="14.1" customHeight="1">
      <c r="B224" s="59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</row>
    <row r="225" spans="2:59" ht="14.1" customHeight="1">
      <c r="B225" s="59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</row>
    <row r="226" spans="2:59" ht="14.1" customHeight="1">
      <c r="B226" s="59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</row>
    <row r="227" spans="2:59" ht="14.1" customHeight="1">
      <c r="B227" s="59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</row>
    <row r="228" spans="2:59" ht="14.1" customHeight="1">
      <c r="B228" s="59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</row>
    <row r="229" spans="2:59" ht="14.1" customHeight="1">
      <c r="B229" s="59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</row>
    <row r="230" spans="2:59" ht="14.1" customHeight="1">
      <c r="B230" s="59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</row>
    <row r="231" spans="2:59" ht="14.1" customHeight="1">
      <c r="B231" s="59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</row>
    <row r="232" spans="2:59" ht="14.1" customHeight="1">
      <c r="B232" s="59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</row>
    <row r="233" spans="2:59" ht="14.1" customHeight="1">
      <c r="B233" s="59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</row>
    <row r="234" spans="2:59" ht="14.1" customHeight="1">
      <c r="B234" s="59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</row>
    <row r="235" spans="2:59" ht="14.1" customHeight="1">
      <c r="B235" s="59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</row>
    <row r="236" spans="2:59" ht="14.1" customHeight="1">
      <c r="B236" s="59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</row>
    <row r="237" spans="2:59" ht="14.1" customHeight="1">
      <c r="B237" s="59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</row>
    <row r="238" spans="2:59" ht="14.1" customHeight="1">
      <c r="B238" s="59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</row>
    <row r="239" spans="2:59" ht="14.1" customHeight="1">
      <c r="B239" s="59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</row>
    <row r="240" spans="2:59" ht="14.1" customHeight="1">
      <c r="B240" s="59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</row>
    <row r="241" spans="2:59" ht="14.1" customHeight="1">
      <c r="B241" s="59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</row>
    <row r="242" spans="2:59" ht="14.1" customHeight="1">
      <c r="B242" s="59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</row>
    <row r="243" spans="2:59" ht="14.1" customHeight="1">
      <c r="B243" s="59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</row>
    <row r="244" spans="2:59" ht="14.1" customHeight="1">
      <c r="B244" s="59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</row>
    <row r="245" spans="2:59" ht="14.1" customHeight="1">
      <c r="B245" s="59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</row>
    <row r="246" spans="2:59" ht="14.1" customHeight="1">
      <c r="B246" s="59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</row>
    <row r="247" spans="2:59" ht="14.1" customHeight="1">
      <c r="B247" s="59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</row>
    <row r="248" spans="2:59" ht="14.1" customHeight="1">
      <c r="B248" s="59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</row>
    <row r="249" spans="2:59" ht="14.1" customHeight="1">
      <c r="B249" s="59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</row>
    <row r="250" spans="2:59" ht="14.1" customHeight="1">
      <c r="B250" s="59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</row>
    <row r="251" spans="2:59" ht="14.1" customHeight="1">
      <c r="B251" s="59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</row>
    <row r="252" spans="2:59" ht="14.1" customHeight="1">
      <c r="B252" s="59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</row>
    <row r="253" spans="2:59" ht="14.1" customHeight="1">
      <c r="B253" s="59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</row>
    <row r="254" spans="2:59" ht="14.1" customHeight="1">
      <c r="B254" s="59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</row>
    <row r="255" spans="2:59" ht="14.1" customHeight="1">
      <c r="B255" s="59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</row>
    <row r="256" spans="2:59" ht="14.1" customHeight="1">
      <c r="B256" s="59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</row>
    <row r="257" spans="2:59" ht="14.1" customHeight="1">
      <c r="B257" s="59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</row>
    <row r="258" spans="2:59" ht="14.1" customHeight="1">
      <c r="B258" s="59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</row>
    <row r="259" spans="2:59" ht="14.1" customHeight="1">
      <c r="B259" s="59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</row>
    <row r="260" spans="2:59" ht="14.1" customHeight="1">
      <c r="B260" s="59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</row>
    <row r="261" spans="2:59" ht="14.1" customHeight="1">
      <c r="B261" s="59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</row>
    <row r="262" spans="2:59" ht="14.1" customHeight="1">
      <c r="B262" s="59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</row>
    <row r="263" spans="2:59" ht="14.1" customHeight="1">
      <c r="C263" s="54"/>
      <c r="D263" s="5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</row>
    <row r="264" spans="2:59" ht="14.1" customHeight="1">
      <c r="C264" s="54"/>
      <c r="D264" s="5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</row>
    <row r="265" spans="2:59" ht="14.1" customHeight="1">
      <c r="C265" s="54"/>
      <c r="D265" s="5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</row>
    <row r="266" spans="2:59" ht="14.1" customHeight="1">
      <c r="C266" s="54"/>
      <c r="D266" s="54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</row>
    <row r="267" spans="2:59" ht="14.1" customHeight="1">
      <c r="C267" s="54"/>
      <c r="D267" s="5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</row>
    <row r="268" spans="2:59" ht="14.1" customHeight="1">
      <c r="C268" s="54"/>
      <c r="D268" s="5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</row>
    <row r="269" spans="2:59" ht="14.1" customHeight="1">
      <c r="C269" s="54"/>
      <c r="D269" s="5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</row>
    <row r="270" spans="2:59" ht="14.1" customHeight="1">
      <c r="C270" s="54"/>
      <c r="D270" s="5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</row>
    <row r="271" spans="2:59" ht="14.1" customHeight="1">
      <c r="C271" s="54"/>
      <c r="D271" s="5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</row>
    <row r="272" spans="2:59" ht="14.1" customHeight="1">
      <c r="C272" s="54"/>
      <c r="D272" s="5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</row>
    <row r="273" spans="3:59" ht="14.1" customHeight="1">
      <c r="C273" s="54"/>
      <c r="D273" s="5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</row>
    <row r="274" spans="3:59" ht="14.1" customHeight="1">
      <c r="C274" s="54"/>
      <c r="D274" s="5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</row>
    <row r="275" spans="3:59" ht="14.1" customHeight="1">
      <c r="C275" s="54"/>
      <c r="D275" s="5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</row>
    <row r="276" spans="3:59" ht="14.1" customHeight="1">
      <c r="C276" s="54"/>
      <c r="D276" s="5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</row>
    <row r="277" spans="3:59" ht="14.1" customHeight="1">
      <c r="C277" s="54"/>
      <c r="D277" s="5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</row>
    <row r="278" spans="3:59" ht="14.1" customHeight="1">
      <c r="C278" s="54"/>
      <c r="D278" s="5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</row>
    <row r="279" spans="3:59" ht="14.1" customHeight="1">
      <c r="C279" s="54"/>
      <c r="D279" s="5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</row>
    <row r="280" spans="3:59" ht="14.1" customHeight="1">
      <c r="C280" s="54"/>
      <c r="D280" s="5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</row>
    <row r="281" spans="3:59" ht="14.1" customHeight="1">
      <c r="C281" s="54"/>
      <c r="D281" s="5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</row>
    <row r="282" spans="3:59" ht="14.1" customHeight="1">
      <c r="C282" s="54"/>
      <c r="D282" s="5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</row>
    <row r="283" spans="3:59" ht="14.1" customHeight="1">
      <c r="C283" s="54"/>
      <c r="D283" s="5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</row>
    <row r="284" spans="3:59" ht="14.1" customHeight="1">
      <c r="C284" s="54"/>
      <c r="D284" s="5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</row>
    <row r="285" spans="3:59" ht="14.1" customHeight="1">
      <c r="C285" s="54"/>
      <c r="D285" s="5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</row>
    <row r="286" spans="3:59" ht="14.1" customHeight="1">
      <c r="C286" s="54"/>
      <c r="D286" s="5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</row>
    <row r="287" spans="3:59" ht="14.1" customHeight="1">
      <c r="C287" s="54"/>
      <c r="D287" s="5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</row>
    <row r="288" spans="3:59" ht="14.1" customHeight="1">
      <c r="C288" s="54"/>
      <c r="D288" s="5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</row>
    <row r="289" spans="3:59" ht="14.1" customHeight="1">
      <c r="C289" s="54"/>
      <c r="D289" s="5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</row>
    <row r="290" spans="3:59" ht="14.1" customHeight="1">
      <c r="C290" s="54"/>
      <c r="D290" s="5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</row>
    <row r="291" spans="3:59" ht="14.1" customHeight="1">
      <c r="C291" s="54"/>
      <c r="D291" s="54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</row>
    <row r="292" spans="3:59" ht="14.1" customHeight="1">
      <c r="C292" s="54"/>
      <c r="D292" s="5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</row>
    <row r="293" spans="3:59" ht="14.1" customHeight="1">
      <c r="C293" s="54"/>
      <c r="D293" s="5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</row>
    <row r="294" spans="3:59" ht="14.1" customHeight="1">
      <c r="C294" s="54"/>
      <c r="D294" s="5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</row>
    <row r="295" spans="3:59" ht="14.1" customHeight="1">
      <c r="C295" s="54"/>
      <c r="D295" s="5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</row>
    <row r="296" spans="3:59" ht="14.1" customHeight="1">
      <c r="C296" s="54"/>
      <c r="D296" s="5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</row>
    <row r="297" spans="3:59" ht="14.1" customHeight="1">
      <c r="C297" s="54"/>
      <c r="D297" s="5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</row>
    <row r="298" spans="3:59" ht="14.1" customHeight="1">
      <c r="C298" s="54"/>
      <c r="D298" s="5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</row>
    <row r="299" spans="3:59" ht="14.1" customHeight="1">
      <c r="C299" s="54"/>
      <c r="D299" s="5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</row>
    <row r="300" spans="3:59" ht="14.1" customHeight="1">
      <c r="C300" s="54"/>
      <c r="D300" s="5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</row>
    <row r="301" spans="3:59" ht="14.1" customHeight="1">
      <c r="C301" s="54"/>
      <c r="D301" s="5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</row>
    <row r="302" spans="3:59" ht="14.1" customHeight="1">
      <c r="C302" s="54"/>
      <c r="D302" s="5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</row>
    <row r="303" spans="3:59" ht="14.1" customHeight="1">
      <c r="C303" s="54"/>
      <c r="D303" s="5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</row>
    <row r="304" spans="3:59" ht="14.1" customHeight="1">
      <c r="C304" s="54"/>
      <c r="D304" s="5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</row>
    <row r="305" spans="3:59" ht="14.1" customHeight="1">
      <c r="C305" s="54"/>
      <c r="D305" s="5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</row>
    <row r="306" spans="3:59" ht="14.1" customHeight="1">
      <c r="C306" s="54"/>
      <c r="D306" s="5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</row>
    <row r="307" spans="3:59" ht="14.1" customHeight="1">
      <c r="C307" s="54"/>
      <c r="D307" s="5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</row>
    <row r="308" spans="3:59" ht="14.1" customHeight="1">
      <c r="C308" s="54"/>
      <c r="D308" s="5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</row>
    <row r="309" spans="3:59" ht="14.1" customHeight="1">
      <c r="C309" s="54"/>
      <c r="D309" s="5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</row>
    <row r="310" spans="3:59" ht="14.1" customHeight="1">
      <c r="C310" s="54"/>
      <c r="D310" s="54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</row>
    <row r="311" spans="3:59" ht="14.1" customHeight="1">
      <c r="C311" s="54"/>
      <c r="D311" s="5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</row>
    <row r="312" spans="3:59" ht="14.1" customHeight="1">
      <c r="C312" s="54"/>
      <c r="D312" s="5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</row>
    <row r="313" spans="3:59" ht="14.1" customHeight="1">
      <c r="C313" s="54"/>
      <c r="D313" s="5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</row>
    <row r="314" spans="3:59" ht="14.1" customHeight="1">
      <c r="C314" s="54"/>
      <c r="D314" s="5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</row>
    <row r="315" spans="3:59" ht="14.1" customHeight="1">
      <c r="C315" s="54"/>
      <c r="D315" s="5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</row>
    <row r="316" spans="3:59" ht="14.1" customHeight="1">
      <c r="C316" s="54"/>
      <c r="D316" s="5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</row>
    <row r="317" spans="3:59" ht="14.1" customHeight="1">
      <c r="C317" s="54"/>
      <c r="D317" s="5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</row>
    <row r="318" spans="3:59" ht="14.1" customHeight="1">
      <c r="C318" s="54"/>
      <c r="D318" s="5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</row>
    <row r="319" spans="3:59" ht="14.1" customHeight="1">
      <c r="C319" s="54"/>
      <c r="D319" s="5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</row>
    <row r="320" spans="3:59" ht="14.1" customHeight="1">
      <c r="C320" s="54"/>
      <c r="D320" s="5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</row>
    <row r="321" spans="3:59" ht="14.1" customHeight="1">
      <c r="C321" s="54"/>
      <c r="D321" s="5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</row>
    <row r="322" spans="3:59" ht="14.1" customHeight="1">
      <c r="C322" s="54"/>
      <c r="D322" s="5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</row>
    <row r="323" spans="3:59" ht="14.1" customHeight="1">
      <c r="C323" s="54"/>
      <c r="D323" s="5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</row>
    <row r="324" spans="3:59" ht="14.1" customHeight="1">
      <c r="C324" s="54"/>
      <c r="D324" s="5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</row>
    <row r="325" spans="3:59" ht="14.1" customHeight="1">
      <c r="C325" s="54"/>
      <c r="D325" s="5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</row>
    <row r="326" spans="3:59" ht="14.1" customHeight="1">
      <c r="C326" s="54"/>
      <c r="D326" s="5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</row>
    <row r="327" spans="3:59" ht="14.1" customHeight="1">
      <c r="C327" s="54"/>
      <c r="D327" s="5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</row>
    <row r="328" spans="3:59" ht="14.1" customHeight="1">
      <c r="C328" s="54"/>
      <c r="D328" s="5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</row>
    <row r="329" spans="3:59" ht="14.1" customHeight="1">
      <c r="C329" s="54"/>
      <c r="D329" s="5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</row>
    <row r="330" spans="3:59" ht="14.1" customHeight="1">
      <c r="C330" s="54"/>
      <c r="D330" s="5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</row>
    <row r="331" spans="3:59" ht="14.1" customHeight="1">
      <c r="C331" s="54"/>
      <c r="D331" s="5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</row>
    <row r="332" spans="3:59" ht="14.1" customHeight="1">
      <c r="C332" s="54"/>
      <c r="D332" s="5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</row>
    <row r="333" spans="3:59" ht="14.1" customHeight="1">
      <c r="C333" s="54"/>
      <c r="D333" s="5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</row>
    <row r="334" spans="3:59" ht="14.1" customHeight="1">
      <c r="C334" s="54"/>
      <c r="D334" s="5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</row>
    <row r="335" spans="3:59" ht="14.1" customHeight="1">
      <c r="C335" s="54"/>
      <c r="D335" s="5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</row>
    <row r="336" spans="3:59" ht="14.1" customHeight="1">
      <c r="C336" s="54"/>
      <c r="D336" s="5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</row>
    <row r="337" spans="3:59" ht="14.1" customHeight="1">
      <c r="C337" s="54"/>
      <c r="D337" s="5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</row>
    <row r="338" spans="3:59" ht="14.1" customHeight="1">
      <c r="C338" s="54"/>
      <c r="D338" s="5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</row>
    <row r="339" spans="3:59" ht="14.1" customHeight="1">
      <c r="C339" s="54"/>
      <c r="D339" s="5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</row>
    <row r="340" spans="3:59" ht="14.1" customHeight="1">
      <c r="C340" s="54"/>
      <c r="D340" s="5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</row>
    <row r="341" spans="3:59" ht="14.1" customHeight="1">
      <c r="C341" s="54"/>
      <c r="D341" s="5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</row>
    <row r="342" spans="3:59" ht="14.1" customHeight="1">
      <c r="C342" s="54"/>
      <c r="D342" s="5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</row>
    <row r="343" spans="3:59" ht="14.1" customHeight="1">
      <c r="C343" s="54"/>
      <c r="D343" s="5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</row>
    <row r="344" spans="3:59" ht="14.1" customHeight="1">
      <c r="C344" s="54"/>
      <c r="D344" s="54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</row>
    <row r="345" spans="3:59" ht="14.1" customHeight="1">
      <c r="C345" s="54"/>
      <c r="D345" s="5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</row>
    <row r="346" spans="3:59" ht="14.1" customHeight="1">
      <c r="C346" s="54"/>
      <c r="D346" s="5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</row>
    <row r="347" spans="3:59" ht="14.1" customHeight="1">
      <c r="C347" s="54"/>
      <c r="D347" s="5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</row>
    <row r="348" spans="3:59" ht="14.1" customHeight="1">
      <c r="C348" s="54"/>
      <c r="D348" s="5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</row>
    <row r="349" spans="3:59" ht="14.1" customHeight="1">
      <c r="C349" s="54"/>
      <c r="D349" s="5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</row>
    <row r="350" spans="3:59" ht="14.1" customHeight="1">
      <c r="C350" s="54"/>
      <c r="D350" s="5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</row>
    <row r="351" spans="3:59" ht="14.1" customHeight="1">
      <c r="C351" s="54"/>
      <c r="D351" s="5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</row>
    <row r="352" spans="3:59" ht="14.1" customHeight="1">
      <c r="C352" s="54"/>
      <c r="D352" s="5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</row>
    <row r="353" spans="3:59" ht="14.1" customHeight="1">
      <c r="C353" s="54"/>
      <c r="D353" s="5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</row>
    <row r="354" spans="3:59" ht="14.1" customHeight="1">
      <c r="C354" s="54"/>
      <c r="D354" s="5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</row>
    <row r="355" spans="3:59" ht="14.1" customHeight="1">
      <c r="C355" s="54"/>
      <c r="D355" s="54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</row>
    <row r="356" spans="3:59" ht="14.1" customHeight="1">
      <c r="C356" s="54"/>
      <c r="D356" s="5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</row>
    <row r="357" spans="3:59" ht="14.1" customHeight="1">
      <c r="C357" s="54"/>
      <c r="D357" s="5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</row>
    <row r="358" spans="3:59" ht="14.1" customHeight="1">
      <c r="C358" s="54"/>
      <c r="D358" s="5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</row>
    <row r="359" spans="3:59" ht="14.1" customHeight="1">
      <c r="C359" s="54"/>
      <c r="D359" s="5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</row>
    <row r="360" spans="3:59" ht="14.1" customHeight="1">
      <c r="C360" s="54"/>
      <c r="D360" s="5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</row>
    <row r="361" spans="3:59" ht="14.1" customHeight="1">
      <c r="C361" s="54"/>
      <c r="D361" s="5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</row>
    <row r="362" spans="3:59" ht="14.1" customHeight="1">
      <c r="C362" s="54"/>
      <c r="D362" s="5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</row>
    <row r="363" spans="3:59" ht="14.1" customHeight="1">
      <c r="C363" s="54"/>
      <c r="D363" s="5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</row>
    <row r="364" spans="3:59" ht="14.1" customHeight="1">
      <c r="C364" s="54"/>
      <c r="D364" s="5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</row>
    <row r="365" spans="3:59" ht="14.1" customHeight="1">
      <c r="C365" s="54"/>
      <c r="D365" s="5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</row>
    <row r="366" spans="3:59" ht="14.1" customHeight="1">
      <c r="C366" s="54"/>
      <c r="D366" s="5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</row>
    <row r="367" spans="3:59" ht="14.1" customHeight="1">
      <c r="C367" s="54"/>
      <c r="D367" s="5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</row>
    <row r="368" spans="3:59" ht="14.1" customHeight="1">
      <c r="C368" s="54"/>
      <c r="D368" s="5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</row>
    <row r="369" spans="3:59" ht="14.1" customHeight="1">
      <c r="C369" s="54"/>
      <c r="D369" s="5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</row>
    <row r="370" spans="3:59" ht="14.1" customHeight="1">
      <c r="C370" s="54"/>
      <c r="D370" s="5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</row>
    <row r="371" spans="3:59" ht="14.1" customHeight="1">
      <c r="C371" s="54"/>
      <c r="D371" s="5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</row>
    <row r="372" spans="3:59" ht="14.1" customHeight="1">
      <c r="C372" s="54"/>
      <c r="D372" s="5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</row>
    <row r="373" spans="3:59" ht="14.1" customHeight="1">
      <c r="C373" s="54"/>
      <c r="D373" s="5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</row>
    <row r="374" spans="3:59" ht="14.1" customHeight="1">
      <c r="C374" s="54"/>
      <c r="D374" s="5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</row>
    <row r="375" spans="3:59" ht="14.1" customHeight="1">
      <c r="C375" s="54"/>
      <c r="D375" s="5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</row>
    <row r="376" spans="3:59" ht="14.1" customHeight="1">
      <c r="C376" s="54"/>
      <c r="D376" s="5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</row>
    <row r="377" spans="3:59" ht="14.1" customHeight="1">
      <c r="C377" s="54"/>
      <c r="D377" s="5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</row>
    <row r="378" spans="3:59" ht="14.1" customHeight="1">
      <c r="C378" s="54"/>
      <c r="D378" s="5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</row>
    <row r="379" spans="3:59" ht="14.1" customHeight="1">
      <c r="C379" s="54"/>
      <c r="D379" s="5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</row>
    <row r="380" spans="3:59" ht="14.1" customHeight="1">
      <c r="C380" s="54"/>
      <c r="D380" s="5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</row>
    <row r="381" spans="3:59" ht="14.1" customHeight="1">
      <c r="C381" s="54"/>
      <c r="D381" s="5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</row>
    <row r="382" spans="3:59" ht="14.1" customHeight="1">
      <c r="C382" s="54"/>
      <c r="D382" s="5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</row>
    <row r="383" spans="3:59" ht="14.1" customHeight="1">
      <c r="C383" s="54"/>
      <c r="D383" s="5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</row>
    <row r="384" spans="3:59" ht="14.1" customHeight="1">
      <c r="C384" s="54"/>
      <c r="D384" s="5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</row>
    <row r="385" spans="3:59" ht="14.1" customHeight="1">
      <c r="C385" s="54"/>
      <c r="D385" s="5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</row>
    <row r="386" spans="3:59" ht="14.1" customHeight="1">
      <c r="C386" s="54"/>
      <c r="D386" s="5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</row>
    <row r="387" spans="3:59" ht="14.1" customHeight="1">
      <c r="C387" s="54"/>
      <c r="D387" s="5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</row>
    <row r="388" spans="3:59" ht="14.1" customHeight="1">
      <c r="C388" s="54"/>
      <c r="D388" s="5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</row>
    <row r="389" spans="3:59" ht="14.1" customHeight="1">
      <c r="C389" s="54"/>
      <c r="D389" s="5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</row>
    <row r="390" spans="3:59" ht="14.1" customHeight="1">
      <c r="C390" s="54"/>
      <c r="D390" s="5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</row>
    <row r="391" spans="3:59" ht="14.1" customHeight="1">
      <c r="C391" s="54"/>
      <c r="D391" s="5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</row>
    <row r="392" spans="3:59" ht="14.1" customHeight="1">
      <c r="C392" s="54"/>
      <c r="D392" s="5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</row>
    <row r="393" spans="3:59" ht="14.1" customHeight="1">
      <c r="C393" s="54"/>
      <c r="D393" s="5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</row>
    <row r="394" spans="3:59" ht="14.1" customHeight="1">
      <c r="C394" s="54"/>
      <c r="D394" s="5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</row>
    <row r="395" spans="3:59" ht="14.1" customHeight="1">
      <c r="C395" s="54"/>
      <c r="D395" s="5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</row>
    <row r="396" spans="3:59" ht="14.1" customHeight="1">
      <c r="C396" s="54"/>
      <c r="D396" s="54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</row>
    <row r="397" spans="3:59" ht="14.1" customHeight="1">
      <c r="C397" s="54"/>
      <c r="D397" s="5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</row>
    <row r="398" spans="3:59" ht="14.1" customHeight="1">
      <c r="C398" s="54"/>
      <c r="D398" s="5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</row>
    <row r="399" spans="3:59" ht="14.1" customHeight="1">
      <c r="C399" s="54"/>
      <c r="D399" s="5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</row>
    <row r="400" spans="3:59" ht="14.1" customHeight="1">
      <c r="C400" s="54"/>
      <c r="D400" s="5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</row>
    <row r="401" spans="3:59" ht="14.1" customHeight="1">
      <c r="C401" s="54"/>
      <c r="D401" s="5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</row>
    <row r="402" spans="3:59" ht="14.1" customHeight="1">
      <c r="C402" s="54"/>
      <c r="D402" s="5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</row>
    <row r="403" spans="3:59" ht="14.1" customHeight="1">
      <c r="C403" s="54"/>
      <c r="D403" s="5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</row>
    <row r="404" spans="3:59" ht="14.1" customHeight="1">
      <c r="C404" s="54"/>
      <c r="D404" s="5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</row>
    <row r="405" spans="3:59" ht="14.1" customHeight="1">
      <c r="C405" s="54"/>
      <c r="D405" s="5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</row>
    <row r="406" spans="3:59" ht="14.1" customHeight="1">
      <c r="C406" s="54"/>
      <c r="D406" s="5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</row>
    <row r="407" spans="3:59" ht="14.1" customHeight="1">
      <c r="C407" s="54"/>
      <c r="D407" s="5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</row>
    <row r="408" spans="3:59" ht="14.1" customHeight="1">
      <c r="C408" s="54"/>
      <c r="D408" s="5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</row>
    <row r="409" spans="3:59" ht="14.1" customHeight="1">
      <c r="C409" s="54"/>
      <c r="D409" s="5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</row>
    <row r="410" spans="3:59" ht="14.1" customHeight="1">
      <c r="C410" s="54"/>
      <c r="D410" s="5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</row>
    <row r="411" spans="3:59" ht="14.1" customHeight="1">
      <c r="C411" s="54"/>
      <c r="D411" s="5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</row>
    <row r="412" spans="3:59" ht="14.1" customHeight="1">
      <c r="C412" s="54"/>
      <c r="D412" s="5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</row>
    <row r="413" spans="3:59" ht="14.1" customHeight="1">
      <c r="C413" s="54"/>
      <c r="D413" s="5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</row>
    <row r="414" spans="3:59" ht="14.1" customHeight="1">
      <c r="C414" s="54"/>
      <c r="D414" s="5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</row>
    <row r="415" spans="3:59" ht="14.1" customHeight="1">
      <c r="C415" s="54"/>
      <c r="D415" s="5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</row>
    <row r="416" spans="3:59" ht="14.1" customHeight="1">
      <c r="C416" s="54"/>
      <c r="D416" s="5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</row>
    <row r="417" spans="3:59" ht="14.1" customHeight="1">
      <c r="C417" s="54"/>
      <c r="D417" s="5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</row>
    <row r="418" spans="3:59" ht="14.1" customHeight="1">
      <c r="C418" s="54"/>
      <c r="D418" s="5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</row>
    <row r="419" spans="3:59" ht="14.1" customHeight="1">
      <c r="C419" s="54"/>
      <c r="D419" s="5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</row>
    <row r="420" spans="3:59" ht="14.1" customHeight="1">
      <c r="C420" s="54"/>
      <c r="D420" s="5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</row>
    <row r="421" spans="3:59" ht="14.1" customHeight="1">
      <c r="C421" s="54"/>
      <c r="D421" s="5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</row>
    <row r="422" spans="3:59" ht="14.1" customHeight="1">
      <c r="C422" s="54"/>
      <c r="D422" s="5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</row>
    <row r="423" spans="3:59" ht="14.1" customHeight="1">
      <c r="C423" s="54"/>
      <c r="D423" s="5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</row>
    <row r="424" spans="3:59" ht="14.1" customHeight="1">
      <c r="C424" s="54"/>
      <c r="D424" s="5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</row>
    <row r="425" spans="3:59" ht="14.1" customHeight="1">
      <c r="C425" s="54"/>
      <c r="D425" s="5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</row>
    <row r="426" spans="3:59" ht="14.1" customHeight="1">
      <c r="C426" s="54"/>
      <c r="D426" s="54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</row>
    <row r="427" spans="3:59" ht="14.1" customHeight="1">
      <c r="C427" s="54"/>
      <c r="D427" s="5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</row>
    <row r="428" spans="3:59" ht="14.1" customHeight="1">
      <c r="C428" s="54"/>
      <c r="D428" s="5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</row>
    <row r="429" spans="3:59" ht="14.1" customHeight="1">
      <c r="C429" s="54"/>
      <c r="D429" s="5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</row>
    <row r="430" spans="3:59" ht="14.1" customHeight="1">
      <c r="C430" s="54"/>
      <c r="D430" s="5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</row>
    <row r="431" spans="3:59" ht="14.1" customHeight="1">
      <c r="C431" s="54"/>
      <c r="D431" s="5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</row>
    <row r="432" spans="3:59" ht="14.1" customHeight="1">
      <c r="C432" s="54"/>
      <c r="D432" s="5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</row>
    <row r="433" spans="3:59" ht="14.1" customHeight="1">
      <c r="C433" s="54"/>
      <c r="D433" s="5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</row>
    <row r="434" spans="3:59" ht="14.1" customHeight="1">
      <c r="C434" s="54"/>
      <c r="D434" s="5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</row>
    <row r="435" spans="3:59" ht="14.1" customHeight="1">
      <c r="C435" s="54"/>
      <c r="D435" s="5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</row>
    <row r="436" spans="3:59" ht="14.1" customHeight="1">
      <c r="C436" s="54"/>
      <c r="D436" s="5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</row>
    <row r="437" spans="3:59" ht="14.1" customHeight="1">
      <c r="C437" s="54"/>
      <c r="D437" s="5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</row>
    <row r="438" spans="3:59" ht="14.1" customHeight="1">
      <c r="C438" s="54"/>
      <c r="D438" s="5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</row>
    <row r="439" spans="3:59" ht="14.1" customHeight="1">
      <c r="C439" s="54"/>
      <c r="D439" s="5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</row>
    <row r="440" spans="3:59" ht="14.1" customHeight="1">
      <c r="C440" s="54"/>
      <c r="D440" s="5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</row>
    <row r="441" spans="3:59" ht="14.1" customHeight="1">
      <c r="C441" s="54"/>
      <c r="D441" s="5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</row>
    <row r="442" spans="3:59" ht="14.1" customHeight="1">
      <c r="C442" s="54"/>
      <c r="D442" s="54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</row>
    <row r="443" spans="3:59" ht="14.1" customHeight="1">
      <c r="C443" s="54"/>
      <c r="D443" s="54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</row>
    <row r="444" spans="3:59" ht="14.1" customHeight="1">
      <c r="C444" s="54"/>
      <c r="D444" s="54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</row>
    <row r="445" spans="3:59" ht="14.1" customHeight="1">
      <c r="C445" s="54"/>
      <c r="D445" s="54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</row>
    <row r="446" spans="3:59" ht="14.1" customHeight="1">
      <c r="C446" s="54"/>
      <c r="D446" s="54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</row>
    <row r="447" spans="3:59" ht="14.1" customHeight="1">
      <c r="C447" s="54"/>
      <c r="D447" s="54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</row>
    <row r="448" spans="3:59" ht="14.1" customHeight="1">
      <c r="C448" s="54"/>
      <c r="D448" s="54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</row>
    <row r="449" spans="3:59" ht="14.1" customHeight="1">
      <c r="C449" s="54"/>
      <c r="D449" s="54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</row>
    <row r="450" spans="3:59" ht="14.1" customHeight="1">
      <c r="C450" s="54"/>
      <c r="D450" s="54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</row>
    <row r="451" spans="3:59" ht="14.1" customHeight="1">
      <c r="C451" s="54"/>
      <c r="D451" s="54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</row>
    <row r="452" spans="3:59" ht="14.1" customHeight="1">
      <c r="C452" s="54"/>
      <c r="D452" s="54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</row>
    <row r="453" spans="3:59" ht="14.1" customHeight="1">
      <c r="C453" s="54"/>
      <c r="D453" s="54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</row>
    <row r="454" spans="3:59" ht="14.1" customHeight="1">
      <c r="C454" s="54"/>
      <c r="D454" s="54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</row>
    <row r="455" spans="3:59" ht="14.1" customHeight="1">
      <c r="C455" s="54"/>
      <c r="D455" s="54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</row>
    <row r="456" spans="3:59" ht="14.1" customHeight="1">
      <c r="C456" s="54"/>
      <c r="D456" s="54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</row>
    <row r="457" spans="3:59" ht="14.1" customHeight="1">
      <c r="C457" s="54"/>
      <c r="D457" s="54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</row>
    <row r="458" spans="3:59" ht="14.1" customHeight="1">
      <c r="C458" s="54"/>
      <c r="D458" s="54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</row>
    <row r="459" spans="3:59" ht="14.1" customHeight="1">
      <c r="C459" s="54"/>
      <c r="D459" s="54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</row>
    <row r="460" spans="3:59" ht="14.1" customHeight="1">
      <c r="C460" s="54"/>
      <c r="D460" s="54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</row>
    <row r="461" spans="3:59" ht="14.1" customHeight="1">
      <c r="C461" s="54"/>
      <c r="D461" s="54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</row>
    <row r="462" spans="3:59" ht="14.1" customHeight="1">
      <c r="C462" s="54"/>
      <c r="D462" s="54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</row>
    <row r="463" spans="3:59" ht="14.1" customHeight="1">
      <c r="C463" s="54"/>
      <c r="D463" s="54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</row>
    <row r="464" spans="3:59" ht="14.1" customHeight="1">
      <c r="C464" s="54"/>
      <c r="D464" s="54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</row>
    <row r="465" spans="3:59" ht="14.1" customHeight="1">
      <c r="C465" s="54"/>
      <c r="D465" s="54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</row>
    <row r="466" spans="3:59" ht="14.1" customHeight="1">
      <c r="C466" s="54"/>
      <c r="D466" s="54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</row>
    <row r="467" spans="3:59" ht="14.1" customHeight="1">
      <c r="C467" s="54"/>
      <c r="D467" s="54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</row>
    <row r="468" spans="3:59" ht="14.1" customHeight="1">
      <c r="C468" s="54"/>
      <c r="D468" s="54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</row>
    <row r="469" spans="3:59" ht="14.1" customHeight="1">
      <c r="C469" s="54"/>
      <c r="D469" s="54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</row>
    <row r="470" spans="3:59" ht="14.1" customHeight="1">
      <c r="C470" s="54"/>
      <c r="D470" s="54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</row>
    <row r="471" spans="3:59" ht="14.1" customHeight="1">
      <c r="C471" s="54"/>
      <c r="D471" s="54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</row>
    <row r="472" spans="3:59" ht="14.1" customHeight="1">
      <c r="C472" s="54"/>
      <c r="D472" s="54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</row>
    <row r="473" spans="3:59" ht="14.1" customHeight="1">
      <c r="C473" s="54"/>
      <c r="D473" s="54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</row>
    <row r="474" spans="3:59" ht="14.1" customHeight="1">
      <c r="C474" s="54"/>
      <c r="D474" s="54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</row>
    <row r="475" spans="3:59" ht="14.1" customHeight="1">
      <c r="C475" s="54"/>
      <c r="D475" s="54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</row>
    <row r="476" spans="3:59" ht="14.1" customHeight="1">
      <c r="C476" s="54"/>
      <c r="D476" s="54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</row>
    <row r="477" spans="3:59" ht="14.1" customHeight="1">
      <c r="C477" s="54"/>
      <c r="D477" s="54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</row>
    <row r="478" spans="3:59" ht="14.1" customHeight="1">
      <c r="C478" s="54"/>
      <c r="D478" s="54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</row>
    <row r="479" spans="3:59" ht="14.1" customHeight="1">
      <c r="C479" s="54"/>
      <c r="D479" s="54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</row>
    <row r="480" spans="3:59" ht="14.1" customHeight="1">
      <c r="C480" s="54"/>
      <c r="D480" s="54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</row>
    <row r="481" spans="3:59" ht="14.1" customHeight="1">
      <c r="C481" s="54"/>
      <c r="D481" s="54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</row>
    <row r="482" spans="3:59" ht="14.1" customHeight="1">
      <c r="C482" s="54"/>
      <c r="D482" s="54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</row>
    <row r="483" spans="3:59" ht="14.1" customHeight="1">
      <c r="C483" s="54"/>
      <c r="D483" s="54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</row>
    <row r="484" spans="3:59" ht="14.1" customHeight="1">
      <c r="C484" s="54"/>
      <c r="D484" s="54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</row>
    <row r="485" spans="3:59" ht="14.1" customHeight="1">
      <c r="C485" s="54"/>
      <c r="D485" s="54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</row>
    <row r="486" spans="3:59" ht="14.1" customHeight="1">
      <c r="C486" s="54"/>
      <c r="D486" s="54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</row>
    <row r="487" spans="3:59" ht="14.1" customHeight="1">
      <c r="C487" s="54"/>
      <c r="D487" s="54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</row>
    <row r="488" spans="3:59" ht="14.1" customHeight="1">
      <c r="C488" s="54"/>
      <c r="D488" s="54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</row>
    <row r="489" spans="3:59" ht="14.1" customHeight="1">
      <c r="C489" s="54"/>
      <c r="D489" s="54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</row>
    <row r="490" spans="3:59" ht="14.1" customHeight="1">
      <c r="C490" s="54"/>
      <c r="D490" s="54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</row>
    <row r="491" spans="3:59" ht="14.1" customHeight="1">
      <c r="C491" s="54"/>
      <c r="D491" s="54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</row>
    <row r="492" spans="3:59" ht="14.1" customHeight="1">
      <c r="C492" s="54"/>
      <c r="D492" s="54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</row>
    <row r="493" spans="3:59" ht="14.1" customHeight="1">
      <c r="C493" s="54"/>
      <c r="D493" s="54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</row>
    <row r="494" spans="3:59" ht="14.1" customHeight="1">
      <c r="C494" s="54"/>
      <c r="D494" s="54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</row>
    <row r="495" spans="3:59" ht="14.1" customHeight="1">
      <c r="C495" s="54"/>
      <c r="D495" s="54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</row>
    <row r="496" spans="3:59" ht="14.1" customHeight="1">
      <c r="C496" s="54"/>
      <c r="D496" s="54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</row>
    <row r="497" spans="3:59" ht="14.1" customHeight="1">
      <c r="C497" s="54"/>
      <c r="D497" s="54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</row>
    <row r="498" spans="3:59" ht="14.1" customHeight="1">
      <c r="C498" s="54"/>
      <c r="D498" s="54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</row>
    <row r="499" spans="3:59" ht="14.1" customHeight="1">
      <c r="C499" s="54"/>
      <c r="D499" s="54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</row>
    <row r="500" spans="3:59" ht="14.1" customHeight="1">
      <c r="C500" s="54"/>
      <c r="D500" s="54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</row>
    <row r="501" spans="3:59" ht="14.1" customHeight="1">
      <c r="C501" s="54"/>
      <c r="D501" s="54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</row>
    <row r="502" spans="3:59" ht="14.1" customHeight="1">
      <c r="C502" s="54"/>
      <c r="D502" s="54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</row>
    <row r="503" spans="3:59" ht="14.1" customHeight="1">
      <c r="C503" s="54"/>
      <c r="D503" s="54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</row>
    <row r="504" spans="3:59" ht="14.1" customHeight="1">
      <c r="C504" s="54"/>
      <c r="D504" s="54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</row>
    <row r="505" spans="3:59" ht="14.1" customHeight="1">
      <c r="C505" s="54"/>
      <c r="D505" s="54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</row>
    <row r="506" spans="3:59" ht="14.1" customHeight="1">
      <c r="C506" s="54"/>
      <c r="D506" s="54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</row>
    <row r="507" spans="3:59" ht="14.1" customHeight="1">
      <c r="C507" s="54"/>
      <c r="D507" s="54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</row>
    <row r="508" spans="3:59" ht="14.1" customHeight="1">
      <c r="C508" s="54"/>
      <c r="D508" s="54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</row>
    <row r="509" spans="3:59" ht="14.1" customHeight="1">
      <c r="C509" s="54"/>
      <c r="D509" s="54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</row>
    <row r="510" spans="3:59" ht="14.1" customHeight="1">
      <c r="C510" s="54"/>
      <c r="D510" s="54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</row>
    <row r="511" spans="3:59" ht="14.1" customHeight="1">
      <c r="C511" s="54"/>
      <c r="D511" s="54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</row>
    <row r="512" spans="3:59" ht="14.1" customHeight="1">
      <c r="C512" s="54"/>
      <c r="D512" s="54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</row>
    <row r="513" spans="3:59" ht="14.1" customHeight="1">
      <c r="C513" s="54"/>
      <c r="D513" s="54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</row>
    <row r="514" spans="3:59" ht="14.1" customHeight="1">
      <c r="C514" s="54"/>
      <c r="D514" s="54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</row>
    <row r="515" spans="3:59" ht="14.1" customHeight="1">
      <c r="C515" s="54"/>
      <c r="D515" s="54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</row>
    <row r="516" spans="3:59" ht="14.1" customHeight="1">
      <c r="C516" s="54"/>
      <c r="D516" s="54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</row>
    <row r="517" spans="3:59" ht="14.1" customHeight="1">
      <c r="C517" s="54"/>
      <c r="D517" s="54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</row>
    <row r="518" spans="3:59" ht="14.1" customHeight="1">
      <c r="C518" s="54"/>
      <c r="D518" s="54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</row>
    <row r="519" spans="3:59" ht="14.1" customHeight="1">
      <c r="C519" s="54"/>
      <c r="D519" s="54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</row>
    <row r="520" spans="3:59" ht="14.1" customHeight="1">
      <c r="C520" s="54"/>
      <c r="D520" s="54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</row>
    <row r="521" spans="3:59" ht="14.1" customHeight="1">
      <c r="C521" s="54"/>
      <c r="D521" s="54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</row>
    <row r="522" spans="3:59" ht="14.1" customHeight="1">
      <c r="C522" s="54"/>
      <c r="D522" s="54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</row>
    <row r="523" spans="3:59" ht="14.1" customHeight="1">
      <c r="C523" s="54"/>
      <c r="D523" s="54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</row>
    <row r="524" spans="3:59" ht="14.1" customHeight="1">
      <c r="C524" s="54"/>
      <c r="D524" s="54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</row>
    <row r="525" spans="3:59" ht="14.1" customHeight="1">
      <c r="C525" s="54"/>
      <c r="D525" s="54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</row>
    <row r="526" spans="3:59" ht="14.1" customHeight="1">
      <c r="C526" s="54"/>
      <c r="D526" s="54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</row>
    <row r="527" spans="3:59" ht="14.1" customHeight="1">
      <c r="C527" s="54"/>
      <c r="D527" s="54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</row>
    <row r="528" spans="3:59" ht="14.1" customHeight="1">
      <c r="C528" s="54"/>
      <c r="D528" s="54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</row>
    <row r="529" spans="3:59" ht="14.1" customHeight="1">
      <c r="C529" s="54"/>
      <c r="D529" s="54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</row>
    <row r="530" spans="3:59" ht="14.1" customHeight="1">
      <c r="C530" s="54"/>
      <c r="D530" s="54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</row>
    <row r="531" spans="3:59" ht="14.1" customHeight="1">
      <c r="C531" s="54"/>
      <c r="D531" s="54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</row>
    <row r="532" spans="3:59" ht="14.1" customHeight="1">
      <c r="C532" s="54"/>
      <c r="D532" s="54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</row>
    <row r="533" spans="3:59" ht="14.1" customHeight="1">
      <c r="C533" s="54"/>
      <c r="D533" s="54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</row>
    <row r="534" spans="3:59" ht="14.1" customHeight="1">
      <c r="C534" s="54"/>
      <c r="D534" s="54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</row>
    <row r="535" spans="3:59" ht="14.1" customHeight="1">
      <c r="C535" s="54"/>
      <c r="D535" s="54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</row>
    <row r="536" spans="3:59" ht="14.1" customHeight="1">
      <c r="C536" s="54"/>
      <c r="D536" s="54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</row>
    <row r="537" spans="3:59" ht="14.1" customHeight="1">
      <c r="C537" s="54"/>
      <c r="D537" s="54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</row>
    <row r="538" spans="3:59" ht="14.1" customHeight="1">
      <c r="C538" s="54"/>
      <c r="D538" s="54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</row>
    <row r="539" spans="3:59" ht="14.1" customHeight="1">
      <c r="C539" s="54"/>
      <c r="D539" s="54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</row>
    <row r="540" spans="3:59" ht="14.1" customHeight="1">
      <c r="C540" s="54"/>
      <c r="D540" s="54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</row>
    <row r="541" spans="3:59" ht="14.1" customHeight="1">
      <c r="C541" s="54"/>
      <c r="D541" s="54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</row>
    <row r="542" spans="3:59" ht="14.1" customHeight="1">
      <c r="C542" s="54"/>
      <c r="D542" s="54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</row>
    <row r="543" spans="3:59" ht="14.1" customHeight="1">
      <c r="C543" s="54"/>
      <c r="D543" s="54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</row>
    <row r="544" spans="3:59" ht="14.1" customHeight="1">
      <c r="C544" s="54"/>
      <c r="D544" s="54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</row>
    <row r="545" spans="3:59" ht="14.1" customHeight="1">
      <c r="C545" s="54"/>
      <c r="D545" s="54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</row>
    <row r="546" spans="3:59" ht="14.1" customHeight="1">
      <c r="C546" s="54"/>
      <c r="D546" s="54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</row>
    <row r="547" spans="3:59" ht="14.1" customHeight="1">
      <c r="C547" s="54"/>
      <c r="D547" s="54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</row>
    <row r="548" spans="3:59" ht="14.1" customHeight="1">
      <c r="C548" s="54"/>
      <c r="D548" s="54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</row>
    <row r="549" spans="3:59" ht="14.1" customHeight="1">
      <c r="C549" s="54"/>
      <c r="D549" s="54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</row>
    <row r="550" spans="3:59" ht="14.1" customHeight="1">
      <c r="C550" s="54"/>
      <c r="D550" s="54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</row>
    <row r="551" spans="3:59" ht="14.1" customHeight="1">
      <c r="C551" s="54"/>
      <c r="D551" s="54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</row>
    <row r="552" spans="3:59" ht="14.1" customHeight="1">
      <c r="C552" s="54"/>
      <c r="D552" s="54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</row>
    <row r="553" spans="3:59" ht="14.1" customHeight="1">
      <c r="C553" s="54"/>
      <c r="D553" s="54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</row>
    <row r="554" spans="3:59" ht="14.1" customHeight="1">
      <c r="C554" s="54"/>
      <c r="D554" s="54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</row>
    <row r="555" spans="3:59" ht="14.1" customHeight="1">
      <c r="C555" s="54"/>
      <c r="D555" s="54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</row>
    <row r="556" spans="3:59" ht="14.1" customHeight="1">
      <c r="C556" s="54"/>
      <c r="D556" s="54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</row>
    <row r="557" spans="3:59" ht="14.1" customHeight="1">
      <c r="C557" s="54"/>
      <c r="D557" s="54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</row>
    <row r="558" spans="3:59" ht="14.1" customHeight="1">
      <c r="C558" s="54"/>
      <c r="D558" s="54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</row>
    <row r="559" spans="3:59" ht="14.1" customHeight="1">
      <c r="C559" s="54"/>
      <c r="D559" s="54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</row>
    <row r="560" spans="3:59" ht="14.1" customHeight="1">
      <c r="C560" s="54"/>
      <c r="D560" s="54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</row>
    <row r="561" spans="3:59" ht="14.1" customHeight="1">
      <c r="C561" s="54"/>
      <c r="D561" s="54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</row>
    <row r="562" spans="3:59" ht="14.1" customHeight="1">
      <c r="C562" s="54"/>
      <c r="D562" s="54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</row>
    <row r="563" spans="3:59" ht="14.1" customHeight="1">
      <c r="C563" s="54"/>
      <c r="D563" s="54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</row>
    <row r="564" spans="3:59" ht="14.1" customHeight="1">
      <c r="C564" s="54"/>
      <c r="D564" s="54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</row>
    <row r="565" spans="3:59" ht="14.1" customHeight="1">
      <c r="C565" s="54"/>
      <c r="D565" s="54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</row>
    <row r="566" spans="3:59" ht="14.1" customHeight="1">
      <c r="C566" s="54"/>
      <c r="D566" s="54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</row>
    <row r="567" spans="3:59" ht="14.1" customHeight="1">
      <c r="C567" s="54"/>
      <c r="D567" s="54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</row>
    <row r="568" spans="3:59" ht="14.1" customHeight="1">
      <c r="C568" s="54"/>
      <c r="D568" s="54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</row>
    <row r="569" spans="3:59" ht="14.1" customHeight="1">
      <c r="C569" s="54"/>
      <c r="D569" s="54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</row>
    <row r="570" spans="3:59" ht="14.1" customHeight="1">
      <c r="C570" s="54"/>
      <c r="D570" s="54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</row>
    <row r="571" spans="3:59" ht="14.1" customHeight="1">
      <c r="C571" s="54"/>
      <c r="D571" s="54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</row>
    <row r="572" spans="3:59" ht="14.1" customHeight="1">
      <c r="C572" s="54"/>
      <c r="D572" s="54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</row>
    <row r="573" spans="3:59" ht="14.1" customHeight="1">
      <c r="C573" s="54"/>
      <c r="D573" s="54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</row>
    <row r="574" spans="3:59" ht="14.1" customHeight="1">
      <c r="C574" s="54"/>
      <c r="D574" s="54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</row>
    <row r="575" spans="3:59" ht="14.1" customHeight="1">
      <c r="C575" s="54"/>
      <c r="D575" s="54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</row>
    <row r="576" spans="3:59" ht="14.1" customHeight="1">
      <c r="C576" s="54"/>
      <c r="D576" s="54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</row>
    <row r="577" spans="3:59" ht="14.1" customHeight="1">
      <c r="C577" s="54"/>
      <c r="D577" s="54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</row>
    <row r="578" spans="3:59" ht="14.1" customHeight="1">
      <c r="C578" s="54"/>
      <c r="D578" s="54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</row>
    <row r="579" spans="3:59" ht="14.1" customHeight="1">
      <c r="C579" s="54"/>
      <c r="D579" s="54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</row>
    <row r="580" spans="3:59" ht="14.1" customHeight="1">
      <c r="C580" s="54"/>
      <c r="D580" s="54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</row>
    <row r="581" spans="3:59" ht="14.1" customHeight="1">
      <c r="C581" s="54"/>
      <c r="D581" s="54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</row>
    <row r="582" spans="3:59" ht="14.1" customHeight="1">
      <c r="C582" s="54"/>
      <c r="D582" s="54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</row>
    <row r="583" spans="3:59" ht="14.1" customHeight="1">
      <c r="C583" s="54"/>
      <c r="D583" s="54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</row>
    <row r="584" spans="3:59" ht="14.1" customHeight="1">
      <c r="C584" s="54"/>
      <c r="D584" s="54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</row>
    <row r="585" spans="3:59" ht="14.1" customHeight="1">
      <c r="C585" s="54"/>
      <c r="D585" s="54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</row>
    <row r="586" spans="3:59" ht="14.1" customHeight="1">
      <c r="C586" s="54"/>
      <c r="D586" s="54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</row>
    <row r="587" spans="3:59" ht="14.1" customHeight="1">
      <c r="C587" s="54"/>
      <c r="D587" s="54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</row>
    <row r="588" spans="3:59" ht="14.1" customHeight="1">
      <c r="C588" s="54"/>
      <c r="D588" s="54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</row>
    <row r="589" spans="3:59" ht="14.1" customHeight="1">
      <c r="C589" s="54"/>
      <c r="D589" s="54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</row>
    <row r="590" spans="3:59" ht="14.1" customHeight="1">
      <c r="C590" s="54"/>
      <c r="D590" s="54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</row>
    <row r="591" spans="3:59" ht="14.1" customHeight="1">
      <c r="C591" s="54"/>
      <c r="D591" s="54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</row>
    <row r="592" spans="3:59" ht="14.1" customHeight="1">
      <c r="C592" s="54"/>
      <c r="D592" s="54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</row>
    <row r="593" spans="3:59" ht="14.1" customHeight="1">
      <c r="C593" s="54"/>
      <c r="D593" s="54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</row>
    <row r="594" spans="3:59" ht="14.1" customHeight="1">
      <c r="C594" s="54"/>
      <c r="D594" s="54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</row>
    <row r="595" spans="3:59" ht="14.1" customHeight="1">
      <c r="C595" s="54"/>
      <c r="D595" s="54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</row>
    <row r="596" spans="3:59" ht="14.1" customHeight="1">
      <c r="C596" s="54"/>
      <c r="D596" s="54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</row>
    <row r="597" spans="3:59" ht="14.1" customHeight="1">
      <c r="C597" s="54"/>
      <c r="D597" s="54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</row>
    <row r="598" spans="3:59" ht="14.1" customHeight="1">
      <c r="C598" s="54"/>
      <c r="D598" s="54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</row>
    <row r="599" spans="3:59" ht="14.1" customHeight="1">
      <c r="C599" s="54"/>
      <c r="D599" s="54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</row>
    <row r="600" spans="3:59" ht="14.1" customHeight="1">
      <c r="C600" s="54"/>
      <c r="D600" s="54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</row>
    <row r="601" spans="3:59" ht="14.1" customHeight="1">
      <c r="C601" s="54"/>
      <c r="D601" s="54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</row>
    <row r="602" spans="3:59" ht="14.1" customHeight="1">
      <c r="C602" s="54"/>
      <c r="D602" s="54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</row>
    <row r="603" spans="3:59" ht="14.1" customHeight="1">
      <c r="C603" s="54"/>
      <c r="D603" s="54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</row>
    <row r="604" spans="3:59" ht="14.1" customHeight="1">
      <c r="C604" s="54"/>
      <c r="D604" s="54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</row>
    <row r="605" spans="3:59" ht="14.1" customHeight="1">
      <c r="C605" s="54"/>
      <c r="D605" s="54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</row>
    <row r="606" spans="3:59" ht="14.1" customHeight="1">
      <c r="C606" s="54"/>
      <c r="D606" s="54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</row>
    <row r="607" spans="3:59" ht="14.1" customHeight="1">
      <c r="C607" s="54"/>
      <c r="D607" s="54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</row>
    <row r="608" spans="3:59" ht="14.1" customHeight="1">
      <c r="C608" s="54"/>
      <c r="D608" s="54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</row>
    <row r="609" spans="3:59" ht="14.1" customHeight="1">
      <c r="C609" s="54"/>
      <c r="D609" s="54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</row>
    <row r="610" spans="3:59" ht="14.1" customHeight="1">
      <c r="C610" s="54"/>
      <c r="D610" s="54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</row>
    <row r="611" spans="3:59" ht="14.1" customHeight="1">
      <c r="C611" s="54"/>
      <c r="D611" s="54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</row>
    <row r="612" spans="3:59" ht="14.1" customHeight="1">
      <c r="C612" s="54"/>
      <c r="D612" s="54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</row>
    <row r="613" spans="3:59" ht="14.1" customHeight="1">
      <c r="C613" s="54"/>
      <c r="D613" s="54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</row>
    <row r="614" spans="3:59" ht="14.1" customHeight="1">
      <c r="C614" s="54"/>
      <c r="D614" s="54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</row>
    <row r="615" spans="3:59" ht="14.1" customHeight="1">
      <c r="C615" s="54"/>
      <c r="D615" s="54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</row>
    <row r="616" spans="3:59" ht="14.1" customHeight="1">
      <c r="C616" s="54"/>
      <c r="D616" s="54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</row>
    <row r="617" spans="3:59" ht="14.1" customHeight="1">
      <c r="C617" s="54"/>
      <c r="D617" s="54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</row>
    <row r="618" spans="3:59" ht="14.1" customHeight="1">
      <c r="C618" s="54"/>
      <c r="D618" s="54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</row>
    <row r="619" spans="3:59" ht="14.1" customHeight="1">
      <c r="C619" s="54"/>
      <c r="D619" s="54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</row>
    <row r="620" spans="3:59" ht="14.1" customHeight="1">
      <c r="C620" s="54"/>
      <c r="D620" s="54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</row>
    <row r="621" spans="3:59" ht="14.1" customHeight="1">
      <c r="C621" s="54"/>
      <c r="D621" s="54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</row>
    <row r="622" spans="3:59" ht="14.1" customHeight="1">
      <c r="C622" s="54"/>
      <c r="D622" s="54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</row>
    <row r="623" spans="3:59" ht="14.1" customHeight="1">
      <c r="C623" s="54"/>
      <c r="D623" s="54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</row>
    <row r="624" spans="3:59" ht="14.1" customHeight="1">
      <c r="C624" s="54"/>
      <c r="D624" s="54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</row>
    <row r="625" spans="3:59" ht="14.1" customHeight="1">
      <c r="C625" s="54"/>
      <c r="D625" s="54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</row>
    <row r="626" spans="3:59" ht="14.1" customHeight="1">
      <c r="C626" s="54"/>
      <c r="D626" s="54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</row>
    <row r="627" spans="3:59" ht="14.1" customHeight="1">
      <c r="C627" s="54"/>
      <c r="D627" s="54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</row>
    <row r="628" spans="3:59" ht="14.1" customHeight="1">
      <c r="C628" s="54"/>
      <c r="D628" s="54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</row>
    <row r="629" spans="3:59" ht="14.1" customHeight="1">
      <c r="C629" s="54"/>
      <c r="D629" s="54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</row>
    <row r="630" spans="3:59" ht="14.1" customHeight="1">
      <c r="C630" s="54"/>
      <c r="D630" s="54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</row>
    <row r="631" spans="3:59" ht="14.1" customHeight="1">
      <c r="C631" s="54"/>
      <c r="D631" s="54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</row>
    <row r="632" spans="3:59" ht="14.1" customHeight="1">
      <c r="C632" s="54"/>
      <c r="D632" s="54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</row>
    <row r="633" spans="3:59" ht="14.1" customHeight="1">
      <c r="C633" s="54"/>
      <c r="D633" s="54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</row>
    <row r="634" spans="3:59" ht="14.1" customHeight="1">
      <c r="C634" s="54"/>
      <c r="D634" s="54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</row>
    <row r="635" spans="3:59" ht="14.1" customHeight="1">
      <c r="C635" s="54"/>
      <c r="D635" s="54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</row>
    <row r="636" spans="3:59" ht="14.1" customHeight="1">
      <c r="C636" s="54"/>
      <c r="D636" s="54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</row>
    <row r="637" spans="3:59" ht="14.1" customHeight="1">
      <c r="C637" s="54"/>
      <c r="D637" s="54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</row>
    <row r="638" spans="3:59" ht="14.1" customHeight="1">
      <c r="C638" s="54"/>
      <c r="D638" s="54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</row>
    <row r="639" spans="3:59" ht="14.1" customHeight="1">
      <c r="C639" s="54"/>
      <c r="D639" s="54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</row>
    <row r="640" spans="3:59" ht="14.1" customHeight="1">
      <c r="C640" s="54"/>
      <c r="D640" s="54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</row>
    <row r="641" spans="3:59" ht="14.1" customHeight="1">
      <c r="C641" s="54"/>
      <c r="D641" s="54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</row>
    <row r="642" spans="3:59" ht="14.1" customHeight="1">
      <c r="C642" s="54"/>
      <c r="D642" s="54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</row>
    <row r="643" spans="3:59" ht="14.1" customHeight="1">
      <c r="C643" s="54"/>
      <c r="D643" s="54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</row>
    <row r="644" spans="3:59" ht="14.1" customHeight="1">
      <c r="C644" s="54"/>
      <c r="D644" s="54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</row>
    <row r="645" spans="3:59" ht="14.1" customHeight="1">
      <c r="C645" s="54"/>
      <c r="D645" s="54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</row>
    <row r="646" spans="3:59" ht="14.1" customHeight="1">
      <c r="C646" s="54"/>
      <c r="D646" s="54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</row>
    <row r="647" spans="3:59" ht="14.1" customHeight="1">
      <c r="C647" s="54"/>
      <c r="D647" s="54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</row>
    <row r="648" spans="3:59" ht="14.1" customHeight="1">
      <c r="C648" s="54"/>
      <c r="D648" s="54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</row>
    <row r="649" spans="3:59" ht="14.1" customHeight="1">
      <c r="C649" s="54"/>
      <c r="D649" s="54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</row>
    <row r="650" spans="3:59" ht="14.1" customHeight="1">
      <c r="C650" s="54"/>
      <c r="D650" s="54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</row>
    <row r="651" spans="3:59" ht="14.1" customHeight="1">
      <c r="C651" s="54"/>
      <c r="D651" s="54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</row>
    <row r="652" spans="3:59" ht="14.1" customHeight="1">
      <c r="C652" s="54"/>
      <c r="D652" s="54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</row>
    <row r="653" spans="3:59" ht="14.1" customHeight="1">
      <c r="C653" s="54"/>
      <c r="D653" s="54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</row>
    <row r="654" spans="3:59" ht="14.1" customHeight="1">
      <c r="C654" s="54"/>
      <c r="D654" s="54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</row>
    <row r="655" spans="3:59" ht="14.1" customHeight="1">
      <c r="C655" s="54"/>
      <c r="D655" s="54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</row>
    <row r="656" spans="3:59" ht="14.1" customHeight="1">
      <c r="C656" s="54"/>
      <c r="D656" s="54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</row>
    <row r="657" spans="3:59" ht="14.1" customHeight="1">
      <c r="C657" s="54"/>
      <c r="D657" s="54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</row>
    <row r="658" spans="3:59" ht="14.1" customHeight="1">
      <c r="C658" s="54"/>
      <c r="D658" s="54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</row>
    <row r="659" spans="3:59" ht="14.1" customHeight="1">
      <c r="C659" s="54"/>
      <c r="D659" s="54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</row>
    <row r="660" spans="3:59" ht="14.1" customHeight="1">
      <c r="C660" s="54"/>
      <c r="D660" s="54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</row>
    <row r="661" spans="3:59" ht="14.1" customHeight="1">
      <c r="C661" s="54"/>
      <c r="D661" s="54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</row>
    <row r="662" spans="3:59" ht="14.1" customHeight="1">
      <c r="C662" s="54"/>
      <c r="D662" s="54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</row>
    <row r="663" spans="3:59" ht="14.1" customHeight="1">
      <c r="C663" s="54"/>
      <c r="D663" s="54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</row>
    <row r="664" spans="3:59" ht="14.1" customHeight="1">
      <c r="C664" s="54"/>
      <c r="D664" s="54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</row>
    <row r="665" spans="3:59" ht="14.1" customHeight="1">
      <c r="C665" s="54"/>
      <c r="D665" s="54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</row>
    <row r="666" spans="3:59" ht="14.1" customHeight="1">
      <c r="C666" s="54"/>
      <c r="D666" s="54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</row>
    <row r="667" spans="3:59" ht="14.1" customHeight="1">
      <c r="C667" s="54"/>
      <c r="D667" s="54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</row>
    <row r="668" spans="3:59" ht="14.1" customHeight="1">
      <c r="C668" s="54"/>
      <c r="D668" s="54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</row>
    <row r="669" spans="3:59" ht="14.1" customHeight="1">
      <c r="C669" s="54"/>
      <c r="D669" s="54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</row>
    <row r="670" spans="3:59" ht="14.1" customHeight="1">
      <c r="C670" s="54"/>
      <c r="D670" s="54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</row>
    <row r="671" spans="3:59" ht="14.1" customHeight="1">
      <c r="C671" s="54"/>
      <c r="D671" s="54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</row>
    <row r="672" spans="3:59" ht="14.1" customHeight="1">
      <c r="C672" s="54"/>
      <c r="D672" s="54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</row>
    <row r="673" spans="3:59" ht="14.1" customHeight="1">
      <c r="C673" s="54"/>
      <c r="D673" s="54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</row>
    <row r="674" spans="3:59" ht="14.1" customHeight="1">
      <c r="C674" s="54"/>
      <c r="D674" s="54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</row>
    <row r="675" spans="3:59" ht="14.1" customHeight="1">
      <c r="C675" s="54"/>
      <c r="D675" s="54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</row>
    <row r="676" spans="3:59" ht="14.1" customHeight="1">
      <c r="C676" s="54"/>
      <c r="D676" s="54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</row>
    <row r="677" spans="3:59" ht="14.1" customHeight="1">
      <c r="C677" s="54"/>
      <c r="D677" s="54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</row>
    <row r="678" spans="3:59" ht="14.1" customHeight="1">
      <c r="C678" s="54"/>
      <c r="D678" s="54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</row>
    <row r="679" spans="3:59" ht="14.1" customHeight="1">
      <c r="C679" s="54"/>
      <c r="D679" s="54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</row>
    <row r="680" spans="3:59" ht="14.1" customHeight="1">
      <c r="C680" s="54"/>
      <c r="D680" s="54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</row>
    <row r="681" spans="3:59" ht="14.1" customHeight="1">
      <c r="C681" s="54"/>
      <c r="D681" s="54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</row>
    <row r="682" spans="3:59" ht="14.1" customHeight="1">
      <c r="C682" s="54"/>
      <c r="D682" s="54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</row>
    <row r="683" spans="3:59" ht="14.1" customHeight="1">
      <c r="C683" s="54"/>
      <c r="D683" s="54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</row>
    <row r="684" spans="3:59" ht="14.1" customHeight="1">
      <c r="C684" s="54"/>
      <c r="D684" s="54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</row>
    <row r="685" spans="3:59" ht="14.1" customHeight="1">
      <c r="C685" s="54"/>
      <c r="D685" s="54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</row>
    <row r="686" spans="3:59" ht="14.1" customHeight="1">
      <c r="C686" s="54"/>
      <c r="D686" s="54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</row>
    <row r="687" spans="3:59" ht="14.1" customHeight="1">
      <c r="C687" s="54"/>
      <c r="D687" s="54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</row>
    <row r="688" spans="3:59" ht="14.1" customHeight="1">
      <c r="C688" s="54"/>
      <c r="D688" s="54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</row>
    <row r="689" spans="3:59" ht="14.1" customHeight="1">
      <c r="C689" s="54"/>
      <c r="D689" s="54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</row>
    <row r="690" spans="3:59" ht="14.1" customHeight="1">
      <c r="C690" s="54"/>
      <c r="D690" s="54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</row>
    <row r="691" spans="3:59" ht="14.1" customHeight="1">
      <c r="C691" s="54"/>
      <c r="D691" s="54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</row>
    <row r="692" spans="3:59" ht="14.1" customHeight="1">
      <c r="C692" s="54"/>
      <c r="D692" s="54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</row>
    <row r="693" spans="3:59" ht="14.1" customHeight="1">
      <c r="C693" s="54"/>
      <c r="D693" s="54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</row>
    <row r="694" spans="3:59" ht="14.1" customHeight="1">
      <c r="C694" s="54"/>
      <c r="D694" s="54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</row>
    <row r="695" spans="3:59" ht="14.1" customHeight="1">
      <c r="C695" s="54"/>
      <c r="D695" s="54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</row>
    <row r="696" spans="3:59" ht="14.1" customHeight="1">
      <c r="C696" s="54"/>
      <c r="D696" s="54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</row>
    <row r="697" spans="3:59" ht="14.1" customHeight="1">
      <c r="C697" s="54"/>
      <c r="D697" s="54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</row>
    <row r="698" spans="3:59" ht="14.1" customHeight="1">
      <c r="C698" s="54"/>
      <c r="D698" s="54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</row>
    <row r="699" spans="3:59" ht="14.1" customHeight="1">
      <c r="C699" s="54"/>
      <c r="D699" s="54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</row>
    <row r="700" spans="3:59" ht="14.1" customHeight="1">
      <c r="C700" s="54"/>
      <c r="D700" s="54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</row>
    <row r="701" spans="3:59" ht="14.1" customHeight="1">
      <c r="C701" s="54"/>
      <c r="D701" s="54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</row>
    <row r="702" spans="3:59" ht="14.1" customHeight="1">
      <c r="C702" s="54"/>
      <c r="D702" s="54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</row>
    <row r="703" spans="3:59" ht="14.1" customHeight="1">
      <c r="C703" s="54"/>
      <c r="D703" s="54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</row>
    <row r="704" spans="3:59" ht="14.1" customHeight="1">
      <c r="C704" s="54"/>
      <c r="D704" s="54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</row>
    <row r="705" spans="3:59" ht="14.1" customHeight="1">
      <c r="C705" s="54"/>
      <c r="D705" s="54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</row>
    <row r="706" spans="3:59" ht="14.1" customHeight="1">
      <c r="C706" s="54"/>
      <c r="D706" s="54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</row>
    <row r="707" spans="3:59" ht="14.1" customHeight="1">
      <c r="C707" s="54"/>
      <c r="D707" s="54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</row>
    <row r="708" spans="3:59" ht="14.1" customHeight="1">
      <c r="C708" s="54"/>
      <c r="D708" s="54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</row>
    <row r="709" spans="3:59" ht="14.1" customHeight="1">
      <c r="C709" s="54"/>
      <c r="D709" s="54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</row>
    <row r="710" spans="3:59" ht="14.1" customHeight="1">
      <c r="C710" s="54"/>
      <c r="D710" s="54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</row>
    <row r="711" spans="3:59" ht="14.1" customHeight="1">
      <c r="C711" s="54"/>
      <c r="D711" s="54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</row>
    <row r="712" spans="3:59" ht="14.1" customHeight="1">
      <c r="C712" s="54"/>
      <c r="D712" s="54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</row>
    <row r="713" spans="3:59" ht="14.1" customHeight="1">
      <c r="C713" s="54"/>
      <c r="D713" s="54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</row>
    <row r="714" spans="3:59" ht="14.1" customHeight="1">
      <c r="C714" s="54"/>
      <c r="D714" s="54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</row>
    <row r="715" spans="3:59" ht="14.1" customHeight="1">
      <c r="C715" s="54"/>
      <c r="D715" s="54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</row>
    <row r="716" spans="3:59" ht="14.1" customHeight="1">
      <c r="C716" s="54"/>
      <c r="D716" s="54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</row>
    <row r="717" spans="3:59" ht="14.1" customHeight="1">
      <c r="C717" s="54"/>
      <c r="D717" s="54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</row>
    <row r="718" spans="3:59" ht="14.1" customHeight="1">
      <c r="C718" s="54"/>
      <c r="D718" s="54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</row>
    <row r="719" spans="3:59" ht="14.1" customHeight="1">
      <c r="C719" s="54"/>
      <c r="D719" s="54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</row>
    <row r="720" spans="3:59" ht="14.1" customHeight="1">
      <c r="C720" s="54"/>
      <c r="D720" s="54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</row>
    <row r="721" spans="3:59" ht="14.1" customHeight="1">
      <c r="C721" s="54"/>
      <c r="D721" s="54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</row>
    <row r="722" spans="3:59" ht="14.1" customHeight="1">
      <c r="C722" s="54"/>
      <c r="D722" s="54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</row>
    <row r="723" spans="3:59" ht="14.1" customHeight="1">
      <c r="C723" s="54"/>
      <c r="D723" s="54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</row>
    <row r="724" spans="3:59" ht="14.1" customHeight="1">
      <c r="C724" s="54"/>
      <c r="D724" s="54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</row>
    <row r="725" spans="3:59" ht="14.1" customHeight="1">
      <c r="C725" s="54"/>
      <c r="D725" s="54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</row>
    <row r="726" spans="3:59" ht="14.1" customHeight="1">
      <c r="C726" s="54"/>
      <c r="D726" s="54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</row>
    <row r="727" spans="3:59" ht="14.1" customHeight="1">
      <c r="C727" s="54"/>
      <c r="D727" s="54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</row>
    <row r="728" spans="3:59" ht="14.1" customHeight="1">
      <c r="C728" s="54"/>
      <c r="D728" s="54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</row>
    <row r="729" spans="3:59" ht="14.1" customHeight="1">
      <c r="C729" s="54"/>
      <c r="D729" s="54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</row>
    <row r="730" spans="3:59" ht="14.1" customHeight="1">
      <c r="C730" s="54"/>
      <c r="D730" s="54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</row>
    <row r="731" spans="3:59" ht="14.1" customHeight="1">
      <c r="C731" s="54"/>
      <c r="D731" s="54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</row>
    <row r="732" spans="3:59" ht="14.1" customHeight="1">
      <c r="C732" s="54"/>
      <c r="D732" s="54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</row>
    <row r="733" spans="3:59" ht="14.1" customHeight="1">
      <c r="C733" s="54"/>
      <c r="D733" s="54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</row>
    <row r="734" spans="3:59" ht="14.1" customHeight="1">
      <c r="C734" s="54"/>
      <c r="D734" s="54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</row>
    <row r="735" spans="3:59" ht="14.1" customHeight="1">
      <c r="C735" s="54"/>
      <c r="D735" s="54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</row>
    <row r="736" spans="3:59" ht="14.1" customHeight="1">
      <c r="C736" s="54"/>
      <c r="D736" s="54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</row>
    <row r="737" spans="3:59" ht="14.1" customHeight="1">
      <c r="C737" s="54"/>
      <c r="D737" s="54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</row>
    <row r="738" spans="3:59" ht="14.1" customHeight="1">
      <c r="C738" s="54"/>
      <c r="D738" s="54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</row>
    <row r="739" spans="3:59" ht="14.1" customHeight="1">
      <c r="C739" s="54"/>
      <c r="D739" s="54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</row>
    <row r="740" spans="3:59" ht="14.1" customHeight="1">
      <c r="C740" s="54"/>
      <c r="D740" s="54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</row>
    <row r="741" spans="3:59" ht="14.1" customHeight="1">
      <c r="C741" s="54"/>
      <c r="D741" s="54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</row>
    <row r="742" spans="3:59" ht="14.1" customHeight="1">
      <c r="C742" s="54"/>
      <c r="D742" s="54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</row>
    <row r="743" spans="3:59" ht="14.1" customHeight="1">
      <c r="C743" s="54"/>
      <c r="D743" s="54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</row>
    <row r="744" spans="3:59" ht="14.1" customHeight="1">
      <c r="C744" s="54"/>
      <c r="D744" s="54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</row>
    <row r="745" spans="3:59" ht="14.1" customHeight="1">
      <c r="C745" s="54"/>
      <c r="D745" s="54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</row>
    <row r="746" spans="3:59" ht="14.1" customHeight="1">
      <c r="C746" s="54"/>
      <c r="D746" s="54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</row>
    <row r="747" spans="3:59" ht="14.1" customHeight="1">
      <c r="C747" s="54"/>
      <c r="D747" s="54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</row>
    <row r="748" spans="3:59" ht="14.1" customHeight="1">
      <c r="C748" s="54"/>
      <c r="D748" s="54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</row>
    <row r="749" spans="3:59" ht="14.1" customHeight="1">
      <c r="C749" s="54"/>
      <c r="D749" s="54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</row>
    <row r="750" spans="3:59" ht="14.1" customHeight="1">
      <c r="C750" s="54"/>
      <c r="D750" s="54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</row>
    <row r="751" spans="3:59" ht="14.1" customHeight="1">
      <c r="C751" s="54"/>
      <c r="D751" s="54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</row>
    <row r="752" spans="3:59" ht="14.1" customHeight="1">
      <c r="C752" s="54"/>
      <c r="D752" s="54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</row>
    <row r="753" spans="3:59" ht="14.1" customHeight="1">
      <c r="C753" s="54"/>
      <c r="D753" s="54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</row>
    <row r="754" spans="3:59" ht="14.1" customHeight="1">
      <c r="C754" s="54"/>
      <c r="D754" s="54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</row>
    <row r="755" spans="3:59" ht="14.1" customHeight="1">
      <c r="C755" s="54"/>
      <c r="D755" s="54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</row>
    <row r="756" spans="3:59" ht="14.1" customHeight="1">
      <c r="C756" s="54"/>
      <c r="D756" s="54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</row>
    <row r="757" spans="3:59" ht="14.1" customHeight="1">
      <c r="C757" s="54"/>
      <c r="D757" s="54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</row>
    <row r="758" spans="3:59" ht="14.1" customHeight="1">
      <c r="C758" s="54"/>
      <c r="D758" s="54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</row>
    <row r="759" spans="3:59" ht="14.1" customHeight="1">
      <c r="C759" s="54"/>
      <c r="D759" s="54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</row>
    <row r="760" spans="3:59" ht="14.1" customHeight="1">
      <c r="C760" s="54"/>
      <c r="D760" s="54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</row>
    <row r="761" spans="3:59" ht="14.1" customHeight="1">
      <c r="C761" s="54"/>
      <c r="D761" s="54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</row>
    <row r="762" spans="3:59" ht="14.1" customHeight="1">
      <c r="C762" s="54"/>
      <c r="D762" s="54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</row>
    <row r="763" spans="3:59" ht="14.1" customHeight="1">
      <c r="C763" s="54"/>
      <c r="D763" s="54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</row>
    <row r="764" spans="3:59" ht="14.1" customHeight="1">
      <c r="C764" s="54"/>
      <c r="D764" s="54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</row>
    <row r="765" spans="3:59" ht="14.1" customHeight="1">
      <c r="C765" s="54"/>
      <c r="D765" s="54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</row>
    <row r="766" spans="3:59" ht="14.1" customHeight="1">
      <c r="C766" s="54"/>
      <c r="D766" s="54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</row>
    <row r="767" spans="3:59" ht="14.1" customHeight="1">
      <c r="C767" s="54"/>
      <c r="D767" s="54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</row>
    <row r="768" spans="3:59" ht="14.1" customHeight="1">
      <c r="C768" s="54"/>
      <c r="D768" s="54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</row>
    <row r="769" spans="3:59" ht="14.1" customHeight="1">
      <c r="C769" s="54"/>
      <c r="D769" s="54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</row>
    <row r="770" spans="3:59" ht="14.1" customHeight="1">
      <c r="C770" s="54"/>
      <c r="D770" s="54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</row>
    <row r="771" spans="3:59" ht="14.1" customHeight="1">
      <c r="C771" s="54"/>
      <c r="D771" s="54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</row>
    <row r="772" spans="3:59" ht="14.1" customHeight="1">
      <c r="C772" s="54"/>
      <c r="D772" s="54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</row>
    <row r="773" spans="3:59" ht="14.1" customHeight="1">
      <c r="C773" s="54"/>
      <c r="D773" s="54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</row>
    <row r="774" spans="3:59" ht="14.1" customHeight="1">
      <c r="C774" s="54"/>
      <c r="D774" s="54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</row>
    <row r="775" spans="3:59" ht="14.1" customHeight="1">
      <c r="C775" s="54"/>
      <c r="D775" s="54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</row>
    <row r="776" spans="3:59" ht="14.1" customHeight="1">
      <c r="C776" s="54"/>
      <c r="D776" s="54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</row>
    <row r="777" spans="3:59" ht="14.1" customHeight="1">
      <c r="C777" s="54"/>
      <c r="D777" s="54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</row>
    <row r="778" spans="3:59" ht="14.1" customHeight="1">
      <c r="C778" s="54"/>
      <c r="D778" s="54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</row>
    <row r="779" spans="3:59" ht="14.1" customHeight="1">
      <c r="C779" s="54"/>
      <c r="D779" s="54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</row>
    <row r="780" spans="3:59" ht="14.1" customHeight="1">
      <c r="C780" s="54"/>
      <c r="D780" s="54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</row>
    <row r="781" spans="3:59" ht="14.1" customHeight="1">
      <c r="C781" s="54"/>
      <c r="D781" s="54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</row>
    <row r="782" spans="3:59" ht="14.1" customHeight="1">
      <c r="C782" s="54"/>
      <c r="D782" s="54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</row>
    <row r="783" spans="3:59" ht="14.1" customHeight="1">
      <c r="C783" s="54"/>
      <c r="D783" s="54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</row>
    <row r="784" spans="3:59" ht="14.1" customHeight="1">
      <c r="C784" s="54"/>
      <c r="D784" s="54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</row>
    <row r="785" spans="3:59" ht="14.1" customHeight="1">
      <c r="C785" s="54"/>
      <c r="D785" s="54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</row>
    <row r="786" spans="3:59" ht="14.1" customHeight="1">
      <c r="C786" s="54"/>
      <c r="D786" s="54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</row>
    <row r="787" spans="3:59" ht="14.1" customHeight="1">
      <c r="C787" s="54"/>
      <c r="D787" s="54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</row>
    <row r="788" spans="3:59" ht="14.1" customHeight="1">
      <c r="C788" s="54"/>
      <c r="D788" s="54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</row>
    <row r="789" spans="3:59" ht="14.1" customHeight="1">
      <c r="C789" s="54"/>
      <c r="D789" s="54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</row>
    <row r="790" spans="3:59" ht="14.1" customHeight="1">
      <c r="C790" s="54"/>
      <c r="D790" s="54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</row>
    <row r="791" spans="3:59" ht="14.1" customHeight="1">
      <c r="C791" s="54"/>
      <c r="D791" s="54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</row>
    <row r="792" spans="3:59" ht="14.1" customHeight="1">
      <c r="C792" s="54"/>
      <c r="D792" s="54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</row>
    <row r="793" spans="3:59" ht="14.1" customHeight="1">
      <c r="C793" s="54"/>
      <c r="D793" s="54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</row>
    <row r="794" spans="3:59" ht="14.1" customHeight="1">
      <c r="C794" s="54"/>
      <c r="D794" s="54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</row>
    <row r="795" spans="3:59" ht="14.1" customHeight="1">
      <c r="C795" s="54"/>
      <c r="D795" s="54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</row>
    <row r="796" spans="3:59" ht="14.1" customHeight="1">
      <c r="C796" s="54"/>
      <c r="D796" s="54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</row>
    <row r="797" spans="3:59" ht="14.1" customHeight="1">
      <c r="C797" s="54"/>
      <c r="D797" s="54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</row>
    <row r="798" spans="3:59" ht="14.1" customHeight="1">
      <c r="C798" s="54"/>
      <c r="D798" s="54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</row>
    <row r="799" spans="3:59" ht="14.1" customHeight="1">
      <c r="C799" s="54"/>
      <c r="D799" s="54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</row>
    <row r="800" spans="3:59" ht="14.1" customHeight="1">
      <c r="C800" s="54"/>
      <c r="D800" s="54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</row>
    <row r="801" spans="3:59" ht="14.1" customHeight="1">
      <c r="C801" s="54"/>
      <c r="D801" s="54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</row>
    <row r="802" spans="3:59" ht="14.1" customHeight="1">
      <c r="C802" s="54"/>
      <c r="D802" s="54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</row>
    <row r="803" spans="3:59" ht="14.1" customHeight="1">
      <c r="C803" s="54"/>
      <c r="D803" s="54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</row>
    <row r="804" spans="3:59" ht="14.1" customHeight="1">
      <c r="C804" s="54"/>
      <c r="D804" s="54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</row>
    <row r="805" spans="3:59" ht="14.1" customHeight="1">
      <c r="C805" s="54"/>
      <c r="D805" s="54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</row>
    <row r="806" spans="3:59" ht="14.1" customHeight="1">
      <c r="C806" s="54"/>
      <c r="D806" s="54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</row>
    <row r="807" spans="3:59" ht="14.1" customHeight="1">
      <c r="C807" s="54"/>
      <c r="D807" s="54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</row>
    <row r="808" spans="3:59" ht="14.1" customHeight="1">
      <c r="C808" s="54"/>
      <c r="D808" s="54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</row>
    <row r="809" spans="3:59" ht="14.1" customHeight="1">
      <c r="C809" s="54"/>
      <c r="D809" s="54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</row>
    <row r="810" spans="3:59" ht="14.1" customHeight="1">
      <c r="C810" s="54"/>
      <c r="D810" s="54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</row>
    <row r="811" spans="3:59" ht="14.1" customHeight="1">
      <c r="C811" s="54"/>
      <c r="D811" s="54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</row>
    <row r="812" spans="3:59" ht="14.1" customHeight="1"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</row>
    <row r="813" spans="3:59" ht="14.1" customHeight="1"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</row>
    <row r="814" spans="3:59" ht="14.1" customHeight="1"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</row>
    <row r="815" spans="3:59" ht="14.1" customHeight="1"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</row>
    <row r="816" spans="3:59" ht="14.1" customHeight="1"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</row>
    <row r="817" spans="5:59" ht="14.1" customHeight="1"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</row>
    <row r="818" spans="5:59" ht="14.1" customHeight="1"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</row>
    <row r="819" spans="5:59" ht="14.1" customHeight="1"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</row>
    <row r="820" spans="5:59" ht="14.1" customHeight="1"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</row>
    <row r="821" spans="5:59" ht="14.1" customHeight="1"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</row>
    <row r="822" spans="5:59" ht="14.1" customHeight="1"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</row>
    <row r="823" spans="5:59" ht="14.1" customHeight="1"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</row>
    <row r="824" spans="5:59" ht="14.1" customHeight="1"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</row>
    <row r="825" spans="5:59" ht="14.1" customHeight="1"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</row>
    <row r="826" spans="5:59" ht="14.1" customHeight="1"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</row>
    <row r="827" spans="5:59" ht="14.1" customHeight="1"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</row>
    <row r="828" spans="5:59" ht="14.1" customHeight="1"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</row>
    <row r="829" spans="5:59" ht="14.1" customHeight="1"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</row>
    <row r="830" spans="5:59" ht="14.1" customHeight="1"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</row>
    <row r="831" spans="5:59" ht="14.1" customHeight="1"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</row>
    <row r="832" spans="5:59" ht="14.1" customHeight="1"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</row>
    <row r="833" spans="5:59" ht="14.1" customHeight="1"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</row>
    <row r="834" spans="5:59" ht="14.1" customHeight="1"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</row>
    <row r="835" spans="5:59" ht="14.1" customHeight="1"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</row>
    <row r="836" spans="5:59" ht="14.1" customHeight="1"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</row>
    <row r="837" spans="5:59"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</row>
    <row r="838" spans="5:59"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</row>
    <row r="839" spans="5:59"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</row>
    <row r="840" spans="5:59"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</row>
    <row r="841" spans="5:59"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</row>
    <row r="842" spans="5:59"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</row>
    <row r="843" spans="5:59"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</row>
    <row r="844" spans="5:59"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</row>
    <row r="845" spans="5:59"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</row>
    <row r="846" spans="5:59"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</row>
    <row r="847" spans="5:59"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</row>
    <row r="848" spans="5:59"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</row>
    <row r="849" spans="5:59"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</row>
    <row r="850" spans="5:59"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</row>
    <row r="851" spans="5:59"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</row>
    <row r="852" spans="5:59"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</row>
    <row r="853" spans="5:59"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</row>
    <row r="854" spans="5:59"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</row>
    <row r="855" spans="5:59"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</row>
    <row r="856" spans="5:59"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</row>
    <row r="857" spans="5:59"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</row>
    <row r="858" spans="5:59"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</row>
    <row r="859" spans="5:59"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</row>
    <row r="860" spans="5:59"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</row>
    <row r="861" spans="5:59"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</row>
    <row r="862" spans="5:59"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</row>
    <row r="863" spans="5:59"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</row>
    <row r="864" spans="5:59"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</row>
    <row r="865" spans="5:59"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</row>
    <row r="866" spans="5:59"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</row>
  </sheetData>
  <mergeCells count="120">
    <mergeCell ref="C119:E119"/>
    <mergeCell ref="C107:C108"/>
    <mergeCell ref="D107:D108"/>
    <mergeCell ref="C109:C110"/>
    <mergeCell ref="D109:D110"/>
    <mergeCell ref="C111:C112"/>
    <mergeCell ref="D111:D112"/>
    <mergeCell ref="C100:C101"/>
    <mergeCell ref="D100:D101"/>
    <mergeCell ref="C102:C103"/>
    <mergeCell ref="D102:D103"/>
    <mergeCell ref="C105:C106"/>
    <mergeCell ref="D105:D106"/>
    <mergeCell ref="C94:C95"/>
    <mergeCell ref="D94:D95"/>
    <mergeCell ref="C96:C97"/>
    <mergeCell ref="D96:D97"/>
    <mergeCell ref="C98:C99"/>
    <mergeCell ref="D98:D99"/>
    <mergeCell ref="C88:C89"/>
    <mergeCell ref="D88:D89"/>
    <mergeCell ref="C90:C91"/>
    <mergeCell ref="D90:D91"/>
    <mergeCell ref="C92:C93"/>
    <mergeCell ref="D92:D93"/>
    <mergeCell ref="C80:C81"/>
    <mergeCell ref="D80:D81"/>
    <mergeCell ref="C82:C83"/>
    <mergeCell ref="D82:D83"/>
    <mergeCell ref="C84:C85"/>
    <mergeCell ref="C86:C87"/>
    <mergeCell ref="C74:C75"/>
    <mergeCell ref="D74:D75"/>
    <mergeCell ref="C76:C77"/>
    <mergeCell ref="D76:D77"/>
    <mergeCell ref="C78:C79"/>
    <mergeCell ref="D78:D79"/>
    <mergeCell ref="C68:C69"/>
    <mergeCell ref="D68:D69"/>
    <mergeCell ref="C70:C71"/>
    <mergeCell ref="D70:D71"/>
    <mergeCell ref="C72:C73"/>
    <mergeCell ref="D72:D73"/>
    <mergeCell ref="C62:C63"/>
    <mergeCell ref="D62:D63"/>
    <mergeCell ref="C64:C65"/>
    <mergeCell ref="D64:D65"/>
    <mergeCell ref="C66:C67"/>
    <mergeCell ref="D66:D67"/>
    <mergeCell ref="C56:C57"/>
    <mergeCell ref="D56:D57"/>
    <mergeCell ref="C58:C59"/>
    <mergeCell ref="D58:D59"/>
    <mergeCell ref="C60:C61"/>
    <mergeCell ref="D60:D61"/>
    <mergeCell ref="C50:C51"/>
    <mergeCell ref="D50:D51"/>
    <mergeCell ref="C52:C53"/>
    <mergeCell ref="D52:D53"/>
    <mergeCell ref="C54:C55"/>
    <mergeCell ref="D54:D55"/>
    <mergeCell ref="C44:C45"/>
    <mergeCell ref="D44:D45"/>
    <mergeCell ref="C46:C47"/>
    <mergeCell ref="D46:D47"/>
    <mergeCell ref="C48:C49"/>
    <mergeCell ref="D48:D49"/>
    <mergeCell ref="C38:C39"/>
    <mergeCell ref="D38:D39"/>
    <mergeCell ref="C40:C41"/>
    <mergeCell ref="D40:D41"/>
    <mergeCell ref="C42:C43"/>
    <mergeCell ref="D42:D43"/>
    <mergeCell ref="C31:E31"/>
    <mergeCell ref="C32:E32"/>
    <mergeCell ref="C36:C37"/>
    <mergeCell ref="D36:D37"/>
    <mergeCell ref="C24:C25"/>
    <mergeCell ref="D24:D25"/>
    <mergeCell ref="C26:C27"/>
    <mergeCell ref="D26:D27"/>
    <mergeCell ref="C28:C29"/>
    <mergeCell ref="D28:D29"/>
    <mergeCell ref="B8:B32"/>
    <mergeCell ref="C8:C9"/>
    <mergeCell ref="D8:D9"/>
    <mergeCell ref="C10:C11"/>
    <mergeCell ref="D10:D11"/>
    <mergeCell ref="AO3:AQ3"/>
    <mergeCell ref="AS3:AV3"/>
    <mergeCell ref="B3:B7"/>
    <mergeCell ref="C3:C7"/>
    <mergeCell ref="D3:D7"/>
    <mergeCell ref="E3:E7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D16:D17"/>
    <mergeCell ref="C30:E30"/>
    <mergeCell ref="AX3:AZ3"/>
    <mergeCell ref="BB3:BE3"/>
    <mergeCell ref="BF3:BF7"/>
    <mergeCell ref="F4:BE4"/>
    <mergeCell ref="F6:BE6"/>
    <mergeCell ref="O3:Q3"/>
    <mergeCell ref="S3:V3"/>
    <mergeCell ref="X3:Z3"/>
    <mergeCell ref="AB3:AD3"/>
    <mergeCell ref="AF3:AI3"/>
    <mergeCell ref="AK3:AM3"/>
    <mergeCell ref="F3:I3"/>
    <mergeCell ref="K3:M3"/>
  </mergeCells>
  <pageMargins left="0.16" right="0.16" top="0.55000000000000004" bottom="0.75" header="0.3" footer="0.3"/>
  <pageSetup paperSize="9" scale="58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I803"/>
  <sheetViews>
    <sheetView topLeftCell="A2" zoomScale="50" zoomScaleNormal="50" workbookViewId="0">
      <pane xSplit="5" ySplit="6" topLeftCell="F23" activePane="bottomRight" state="frozen"/>
      <selection activeCell="A2" sqref="A2"/>
      <selection pane="topRight" activeCell="E2" sqref="E2"/>
      <selection pane="bottomLeft" activeCell="A6" sqref="A6"/>
      <selection pane="bottomRight" activeCell="G36" sqref="G36"/>
    </sheetView>
  </sheetViews>
  <sheetFormatPr defaultColWidth="9.109375" defaultRowHeight="12"/>
  <cols>
    <col min="1" max="1" width="2.44140625" style="42" customWidth="1"/>
    <col min="2" max="2" width="7" style="42" hidden="1" customWidth="1"/>
    <col min="3" max="3" width="12.44140625" style="42" customWidth="1"/>
    <col min="4" max="4" width="24.33203125" style="42" customWidth="1"/>
    <col min="5" max="5" width="8.6640625" style="42" customWidth="1"/>
    <col min="6" max="55" width="3.6640625" style="42" customWidth="1"/>
    <col min="56" max="56" width="4.5546875" style="42" customWidth="1"/>
    <col min="57" max="57" width="5.33203125" style="42" customWidth="1"/>
    <col min="58" max="58" width="8.44140625" style="42" customWidth="1"/>
    <col min="59" max="16384" width="9.109375" style="42"/>
  </cols>
  <sheetData>
    <row r="1" spans="2:61" ht="34.5" customHeight="1"/>
    <row r="2" spans="2:61" ht="12.75" customHeight="1"/>
    <row r="3" spans="2:61" ht="11.25" customHeight="1"/>
    <row r="4" spans="2:61" ht="68.25" customHeight="1">
      <c r="B4" s="117" t="s">
        <v>0</v>
      </c>
      <c r="C4" s="117" t="s">
        <v>1</v>
      </c>
      <c r="D4" s="118" t="s">
        <v>2</v>
      </c>
      <c r="E4" s="117" t="s">
        <v>3</v>
      </c>
      <c r="F4" s="104" t="s">
        <v>4</v>
      </c>
      <c r="G4" s="155"/>
      <c r="H4" s="155"/>
      <c r="I4" s="156"/>
      <c r="J4" s="43" t="s">
        <v>27</v>
      </c>
      <c r="K4" s="104" t="s">
        <v>5</v>
      </c>
      <c r="L4" s="105"/>
      <c r="M4" s="106"/>
      <c r="N4" s="43" t="s">
        <v>28</v>
      </c>
      <c r="O4" s="104" t="s">
        <v>6</v>
      </c>
      <c r="P4" s="105"/>
      <c r="Q4" s="106"/>
      <c r="R4" s="43" t="s">
        <v>29</v>
      </c>
      <c r="S4" s="104" t="s">
        <v>7</v>
      </c>
      <c r="T4" s="105"/>
      <c r="U4" s="105"/>
      <c r="V4" s="106"/>
      <c r="W4" s="43" t="s">
        <v>30</v>
      </c>
      <c r="X4" s="104" t="s">
        <v>8</v>
      </c>
      <c r="Y4" s="105"/>
      <c r="Z4" s="106"/>
      <c r="AA4" s="43" t="s">
        <v>31</v>
      </c>
      <c r="AB4" s="104" t="s">
        <v>9</v>
      </c>
      <c r="AC4" s="105"/>
      <c r="AD4" s="106"/>
      <c r="AE4" s="43" t="s">
        <v>32</v>
      </c>
      <c r="AF4" s="104" t="s">
        <v>10</v>
      </c>
      <c r="AG4" s="105"/>
      <c r="AH4" s="105"/>
      <c r="AI4" s="106"/>
      <c r="AJ4" s="43" t="s">
        <v>33</v>
      </c>
      <c r="AK4" s="104" t="s">
        <v>11</v>
      </c>
      <c r="AL4" s="105"/>
      <c r="AM4" s="106"/>
      <c r="AN4" s="43" t="s">
        <v>34</v>
      </c>
      <c r="AO4" s="104" t="s">
        <v>12</v>
      </c>
      <c r="AP4" s="105"/>
      <c r="AQ4" s="106"/>
      <c r="AR4" s="43" t="s">
        <v>35</v>
      </c>
      <c r="AS4" s="104" t="s">
        <v>13</v>
      </c>
      <c r="AT4" s="105"/>
      <c r="AU4" s="105"/>
      <c r="AV4" s="106"/>
      <c r="AW4" s="43" t="s">
        <v>36</v>
      </c>
      <c r="AX4" s="104" t="s">
        <v>14</v>
      </c>
      <c r="AY4" s="105"/>
      <c r="AZ4" s="106"/>
      <c r="BA4" s="43" t="s">
        <v>37</v>
      </c>
      <c r="BB4" s="104" t="s">
        <v>15</v>
      </c>
      <c r="BC4" s="105"/>
      <c r="BD4" s="105"/>
      <c r="BE4" s="106"/>
      <c r="BF4" s="107" t="s">
        <v>25</v>
      </c>
    </row>
    <row r="5" spans="2:61" ht="12" customHeight="1">
      <c r="B5" s="117"/>
      <c r="C5" s="117"/>
      <c r="D5" s="118"/>
      <c r="E5" s="117"/>
      <c r="F5" s="110" t="s">
        <v>16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08"/>
    </row>
    <row r="6" spans="2:61" ht="12.6">
      <c r="B6" s="117"/>
      <c r="C6" s="117"/>
      <c r="D6" s="118"/>
      <c r="E6" s="117"/>
      <c r="F6" s="44">
        <v>36</v>
      </c>
      <c r="G6" s="44">
        <v>37</v>
      </c>
      <c r="H6" s="44">
        <v>38</v>
      </c>
      <c r="I6" s="44">
        <v>39</v>
      </c>
      <c r="J6" s="44">
        <v>40</v>
      </c>
      <c r="K6" s="44">
        <v>41</v>
      </c>
      <c r="L6" s="44">
        <v>42</v>
      </c>
      <c r="M6" s="44">
        <v>43</v>
      </c>
      <c r="N6" s="44">
        <v>44</v>
      </c>
      <c r="O6" s="44">
        <v>45</v>
      </c>
      <c r="P6" s="44">
        <v>46</v>
      </c>
      <c r="Q6" s="44">
        <v>47</v>
      </c>
      <c r="R6" s="44">
        <v>48</v>
      </c>
      <c r="S6" s="44">
        <v>49</v>
      </c>
      <c r="T6" s="44">
        <v>50</v>
      </c>
      <c r="U6" s="44">
        <v>51</v>
      </c>
      <c r="V6" s="44">
        <v>52</v>
      </c>
      <c r="W6" s="44">
        <v>1</v>
      </c>
      <c r="X6" s="44">
        <v>2</v>
      </c>
      <c r="Y6" s="44">
        <v>3</v>
      </c>
      <c r="Z6" s="44">
        <v>4</v>
      </c>
      <c r="AA6" s="44">
        <v>5</v>
      </c>
      <c r="AB6" s="44">
        <v>6</v>
      </c>
      <c r="AC6" s="44">
        <v>7</v>
      </c>
      <c r="AD6" s="44">
        <v>8</v>
      </c>
      <c r="AE6" s="44">
        <v>9</v>
      </c>
      <c r="AF6" s="44">
        <v>10</v>
      </c>
      <c r="AG6" s="44">
        <v>11</v>
      </c>
      <c r="AH6" s="44">
        <v>12</v>
      </c>
      <c r="AI6" s="44">
        <v>13</v>
      </c>
      <c r="AJ6" s="44">
        <v>14</v>
      </c>
      <c r="AK6" s="44">
        <v>15</v>
      </c>
      <c r="AL6" s="44">
        <v>16</v>
      </c>
      <c r="AM6" s="44">
        <v>17</v>
      </c>
      <c r="AN6" s="44">
        <v>18</v>
      </c>
      <c r="AO6" s="44">
        <v>19</v>
      </c>
      <c r="AP6" s="44">
        <v>20</v>
      </c>
      <c r="AQ6" s="44">
        <v>21</v>
      </c>
      <c r="AR6" s="44">
        <v>22</v>
      </c>
      <c r="AS6" s="44">
        <v>23</v>
      </c>
      <c r="AT6" s="44">
        <v>24</v>
      </c>
      <c r="AU6" s="44">
        <v>25</v>
      </c>
      <c r="AV6" s="44">
        <v>26</v>
      </c>
      <c r="AW6" s="44">
        <v>27</v>
      </c>
      <c r="AX6" s="44">
        <v>28</v>
      </c>
      <c r="AY6" s="44">
        <v>29</v>
      </c>
      <c r="AZ6" s="44">
        <v>30</v>
      </c>
      <c r="BA6" s="44">
        <v>31</v>
      </c>
      <c r="BB6" s="44">
        <v>32</v>
      </c>
      <c r="BC6" s="44">
        <v>33</v>
      </c>
      <c r="BD6" s="44">
        <v>34</v>
      </c>
      <c r="BE6" s="44">
        <v>35</v>
      </c>
      <c r="BF6" s="108"/>
    </row>
    <row r="7" spans="2:61" ht="12" customHeight="1">
      <c r="B7" s="117"/>
      <c r="C7" s="117"/>
      <c r="D7" s="118"/>
      <c r="E7" s="117"/>
      <c r="F7" s="110" t="s">
        <v>26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08"/>
      <c r="BH7" s="59"/>
    </row>
    <row r="8" spans="2:61" ht="15.75" customHeight="1">
      <c r="B8" s="117"/>
      <c r="C8" s="117"/>
      <c r="D8" s="118"/>
      <c r="E8" s="117"/>
      <c r="F8" s="44">
        <v>1</v>
      </c>
      <c r="G8" s="44">
        <v>2</v>
      </c>
      <c r="H8" s="44">
        <v>3</v>
      </c>
      <c r="I8" s="44">
        <v>4</v>
      </c>
      <c r="J8" s="44">
        <v>5</v>
      </c>
      <c r="K8" s="44">
        <v>6</v>
      </c>
      <c r="L8" s="44">
        <v>7</v>
      </c>
      <c r="M8" s="44">
        <v>8</v>
      </c>
      <c r="N8" s="44">
        <v>9</v>
      </c>
      <c r="O8" s="44">
        <v>10</v>
      </c>
      <c r="P8" s="44">
        <v>11</v>
      </c>
      <c r="Q8" s="44">
        <v>12</v>
      </c>
      <c r="R8" s="44">
        <v>13</v>
      </c>
      <c r="S8" s="44">
        <v>14</v>
      </c>
      <c r="T8" s="44">
        <v>15</v>
      </c>
      <c r="U8" s="44">
        <v>16</v>
      </c>
      <c r="V8" s="44">
        <v>17</v>
      </c>
      <c r="W8" s="44">
        <v>18</v>
      </c>
      <c r="X8" s="44">
        <v>19</v>
      </c>
      <c r="Y8" s="44">
        <v>20</v>
      </c>
      <c r="Z8" s="44">
        <v>21</v>
      </c>
      <c r="AA8" s="44">
        <v>22</v>
      </c>
      <c r="AB8" s="44">
        <v>23</v>
      </c>
      <c r="AC8" s="44">
        <v>24</v>
      </c>
      <c r="AD8" s="44">
        <v>25</v>
      </c>
      <c r="AE8" s="44">
        <v>26</v>
      </c>
      <c r="AF8" s="44">
        <v>27</v>
      </c>
      <c r="AG8" s="44">
        <v>28</v>
      </c>
      <c r="AH8" s="44">
        <v>29</v>
      </c>
      <c r="AI8" s="44">
        <v>30</v>
      </c>
      <c r="AJ8" s="44">
        <v>31</v>
      </c>
      <c r="AK8" s="44">
        <v>32</v>
      </c>
      <c r="AL8" s="44">
        <v>33</v>
      </c>
      <c r="AM8" s="44">
        <v>34</v>
      </c>
      <c r="AN8" s="44">
        <v>35</v>
      </c>
      <c r="AO8" s="44">
        <v>36</v>
      </c>
      <c r="AP8" s="44">
        <v>37</v>
      </c>
      <c r="AQ8" s="44">
        <v>38</v>
      </c>
      <c r="AR8" s="44">
        <v>39</v>
      </c>
      <c r="AS8" s="44">
        <v>40</v>
      </c>
      <c r="AT8" s="44">
        <v>41</v>
      </c>
      <c r="AU8" s="44">
        <v>42</v>
      </c>
      <c r="AV8" s="44">
        <v>43</v>
      </c>
      <c r="AW8" s="44">
        <v>44</v>
      </c>
      <c r="AX8" s="44">
        <v>45</v>
      </c>
      <c r="AY8" s="44">
        <v>46</v>
      </c>
      <c r="AZ8" s="44">
        <v>47</v>
      </c>
      <c r="BA8" s="44">
        <v>48</v>
      </c>
      <c r="BB8" s="44">
        <v>49</v>
      </c>
      <c r="BC8" s="44">
        <v>50</v>
      </c>
      <c r="BD8" s="44">
        <v>51</v>
      </c>
      <c r="BE8" s="44">
        <v>52</v>
      </c>
      <c r="BF8" s="109"/>
    </row>
    <row r="9" spans="2:61" ht="18" customHeight="1">
      <c r="B9" s="43"/>
      <c r="C9" s="151" t="s">
        <v>18</v>
      </c>
      <c r="D9" s="153" t="s">
        <v>55</v>
      </c>
      <c r="E9" s="92" t="s">
        <v>39</v>
      </c>
      <c r="F9" s="46" t="e">
        <f>F11+F13+F15+F17+#REF!</f>
        <v>#REF!</v>
      </c>
      <c r="G9" s="46" t="e">
        <f>G11+G13+G15+G17+#REF!</f>
        <v>#REF!</v>
      </c>
      <c r="H9" s="46" t="e">
        <f>H11+H13+H15+H17+#REF!</f>
        <v>#REF!</v>
      </c>
      <c r="I9" s="46" t="e">
        <f>I11+I13+I15+I17+#REF!</f>
        <v>#REF!</v>
      </c>
      <c r="J9" s="46" t="e">
        <f>J11+J13+J15+J17+#REF!</f>
        <v>#REF!</v>
      </c>
      <c r="K9" s="46" t="e">
        <f>K11+K13+K15+K17+#REF!</f>
        <v>#REF!</v>
      </c>
      <c r="L9" s="46" t="e">
        <f>L11+L13+L15+L17+#REF!</f>
        <v>#REF!</v>
      </c>
      <c r="M9" s="46" t="e">
        <f>M11+M13+M15+M17+#REF!</f>
        <v>#REF!</v>
      </c>
      <c r="N9" s="46" t="e">
        <f>N11+N13+N15+N17+#REF!</f>
        <v>#REF!</v>
      </c>
      <c r="O9" s="46" t="e">
        <f>O11+O13+O15+O17+#REF!</f>
        <v>#REF!</v>
      </c>
      <c r="P9" s="46" t="e">
        <f>P11+P13+P15+P17+#REF!</f>
        <v>#REF!</v>
      </c>
      <c r="Q9" s="46" t="e">
        <f>Q11+Q13+Q15+Q17+#REF!</f>
        <v>#REF!</v>
      </c>
      <c r="R9" s="46" t="e">
        <f>R11+R13+R15+R17+#REF!</f>
        <v>#REF!</v>
      </c>
      <c r="S9" s="46" t="e">
        <f>S11+S13+S15+S17+#REF!</f>
        <v>#REF!</v>
      </c>
      <c r="T9" s="46" t="e">
        <f>T11+T13+T15+T17+#REF!</f>
        <v>#REF!</v>
      </c>
      <c r="U9" s="46" t="e">
        <f>U11+U13+U15+U17+#REF!</f>
        <v>#REF!</v>
      </c>
      <c r="V9" s="46" t="e">
        <f>V11+V13+V15+V17+#REF!</f>
        <v>#REF!</v>
      </c>
      <c r="W9" s="46" t="e">
        <f>W11+W13+W15+W17+#REF!</f>
        <v>#REF!</v>
      </c>
      <c r="X9" s="46" t="e">
        <f>X11+X13+X15+X17+#REF!</f>
        <v>#REF!</v>
      </c>
      <c r="Y9" s="46" t="e">
        <f>Y11+Y13+Y15+Y17+#REF!</f>
        <v>#REF!</v>
      </c>
      <c r="Z9" s="46" t="e">
        <f>Z11+Z13+Z15+Z17+#REF!</f>
        <v>#REF!</v>
      </c>
      <c r="AA9" s="46" t="e">
        <f>AA11+AA13+AA15+AA17+#REF!</f>
        <v>#REF!</v>
      </c>
      <c r="AB9" s="46" t="e">
        <f>AB11+AB13+AB15+AB17+#REF!</f>
        <v>#REF!</v>
      </c>
      <c r="AC9" s="46" t="e">
        <f>AC11+AC13+AC15+AC17+#REF!</f>
        <v>#REF!</v>
      </c>
      <c r="AD9" s="46" t="e">
        <f>AD11+AD13+AD15+AD17+#REF!</f>
        <v>#REF!</v>
      </c>
      <c r="AE9" s="46" t="e">
        <f>AE11+AE13+AE15+AE17+#REF!</f>
        <v>#REF!</v>
      </c>
      <c r="AF9" s="46" t="e">
        <f>AF11+AF13+AF15+AF17+#REF!</f>
        <v>#REF!</v>
      </c>
      <c r="AG9" s="46" t="e">
        <f>AG11+AG13+AG15+AG17+#REF!</f>
        <v>#REF!</v>
      </c>
      <c r="AH9" s="46" t="e">
        <f>AH11+AH13+AH15+AH17+#REF!</f>
        <v>#REF!</v>
      </c>
      <c r="AI9" s="46" t="e">
        <f>AI11+AI13+AI15+AI17+#REF!</f>
        <v>#REF!</v>
      </c>
      <c r="AJ9" s="46" t="e">
        <f>AJ11+AJ13+AJ15+AJ17+#REF!</f>
        <v>#REF!</v>
      </c>
      <c r="AK9" s="46" t="e">
        <f>AK11+AK13+AK15+AK17+#REF!</f>
        <v>#REF!</v>
      </c>
      <c r="AL9" s="46" t="e">
        <f>AL11+AL13+AL15+AL17+#REF!</f>
        <v>#REF!</v>
      </c>
      <c r="AM9" s="46" t="e">
        <f>AM11+AM13+AM15+AM17+#REF!</f>
        <v>#REF!</v>
      </c>
      <c r="AN9" s="46" t="e">
        <f>AN11+AN13+AN15+AN17+#REF!</f>
        <v>#REF!</v>
      </c>
      <c r="AO9" s="46" t="e">
        <f>AO11+AO13+AO15+AO17+#REF!</f>
        <v>#REF!</v>
      </c>
      <c r="AP9" s="46" t="e">
        <f>AP11+AP13+AP15+AP17+#REF!</f>
        <v>#REF!</v>
      </c>
      <c r="AQ9" s="46" t="e">
        <f>AQ11+AQ13+AQ15+AQ17+#REF!</f>
        <v>#REF!</v>
      </c>
      <c r="AR9" s="46" t="e">
        <f>AR11+AR13+AR15+AR17+#REF!</f>
        <v>#REF!</v>
      </c>
      <c r="AS9" s="46" t="e">
        <f>AS11+AS13+AS15+AS17+#REF!</f>
        <v>#REF!</v>
      </c>
      <c r="AT9" s="46" t="e">
        <f>AT11+AT13+AT15+AT17+#REF!</f>
        <v>#REF!</v>
      </c>
      <c r="AU9" s="46" t="e">
        <f>AU11+AU13+AU15+AU17+#REF!</f>
        <v>#REF!</v>
      </c>
      <c r="AV9" s="46" t="e">
        <f>AV11+AV13+AV15+AV17+#REF!</f>
        <v>#REF!</v>
      </c>
      <c r="AW9" s="46" t="e">
        <f>AW11+AW13+AW15+AW17+#REF!</f>
        <v>#REF!</v>
      </c>
      <c r="AX9" s="46" t="e">
        <f>AX11+AX13+AX15+AX17+#REF!</f>
        <v>#REF!</v>
      </c>
      <c r="AY9" s="46" t="e">
        <f>AY11+AY13+AY15+AY17+#REF!</f>
        <v>#REF!</v>
      </c>
      <c r="AZ9" s="46" t="e">
        <f>AZ11+AZ13+AZ15+AZ17+#REF!</f>
        <v>#REF!</v>
      </c>
      <c r="BA9" s="46" t="e">
        <f>BA11+BA13+BA15+BA17+#REF!</f>
        <v>#REF!</v>
      </c>
      <c r="BB9" s="46" t="e">
        <f>BB11+BB13+BB15+BB17+#REF!</f>
        <v>#REF!</v>
      </c>
      <c r="BC9" s="46" t="e">
        <f>BC11+BC13+BC15+BC17+#REF!</f>
        <v>#REF!</v>
      </c>
      <c r="BD9" s="46" t="e">
        <f>BD11+BD13+BD15+BD17+#REF!</f>
        <v>#REF!</v>
      </c>
      <c r="BE9" s="46" t="e">
        <f>BE11+BE13+BE15+BE17+#REF!</f>
        <v>#REF!</v>
      </c>
      <c r="BF9" s="46" t="e">
        <f>SUM(F9:BE9)</f>
        <v>#REF!</v>
      </c>
    </row>
    <row r="10" spans="2:61" ht="14.1" customHeight="1">
      <c r="B10" s="67"/>
      <c r="C10" s="152"/>
      <c r="D10" s="154"/>
      <c r="E10" s="92" t="s">
        <v>17</v>
      </c>
      <c r="F10" s="46" t="e">
        <f>F12+F14+F16+F18+#REF!</f>
        <v>#REF!</v>
      </c>
      <c r="G10" s="46" t="e">
        <f>G12+G14+G16+G18+#REF!</f>
        <v>#REF!</v>
      </c>
      <c r="H10" s="46" t="e">
        <f>H12+H14+H16+H18+#REF!</f>
        <v>#REF!</v>
      </c>
      <c r="I10" s="46" t="e">
        <f>I12+I14+I16+I18+#REF!</f>
        <v>#REF!</v>
      </c>
      <c r="J10" s="46" t="e">
        <f>J12+J14+J16+J18+#REF!</f>
        <v>#REF!</v>
      </c>
      <c r="K10" s="46" t="e">
        <f>K12+K14+K16+K18+#REF!</f>
        <v>#REF!</v>
      </c>
      <c r="L10" s="46" t="e">
        <f>L12+L14+L16+L18+#REF!</f>
        <v>#REF!</v>
      </c>
      <c r="M10" s="46" t="e">
        <f>M12+M14+M16+M18+#REF!</f>
        <v>#REF!</v>
      </c>
      <c r="N10" s="46" t="e">
        <f>N12+N14+N16+N18+#REF!</f>
        <v>#REF!</v>
      </c>
      <c r="O10" s="46" t="e">
        <f>O12+O14+O16+O18+#REF!</f>
        <v>#REF!</v>
      </c>
      <c r="P10" s="46" t="e">
        <f>P12+P14+P16+P18+#REF!</f>
        <v>#REF!</v>
      </c>
      <c r="Q10" s="46" t="e">
        <f>Q12+Q14+Q16+Q18+#REF!</f>
        <v>#REF!</v>
      </c>
      <c r="R10" s="46" t="e">
        <f>R12+R14+R16+R18+#REF!</f>
        <v>#REF!</v>
      </c>
      <c r="S10" s="46" t="e">
        <f>S12+S14+S16+S18+#REF!</f>
        <v>#REF!</v>
      </c>
      <c r="T10" s="46" t="e">
        <f>T12+T14+T16+T18+#REF!</f>
        <v>#REF!</v>
      </c>
      <c r="U10" s="46" t="e">
        <f>U12+U14+U16+U18+#REF!</f>
        <v>#REF!</v>
      </c>
      <c r="V10" s="46" t="e">
        <f>V12+V14+V16+V18+#REF!</f>
        <v>#REF!</v>
      </c>
      <c r="W10" s="46" t="e">
        <f>W12+W14+W16+W18+#REF!</f>
        <v>#REF!</v>
      </c>
      <c r="X10" s="46" t="e">
        <f>X12+X14+X16+X18+#REF!</f>
        <v>#REF!</v>
      </c>
      <c r="Y10" s="46" t="e">
        <f>Y12+Y14+Y16+Y18+#REF!</f>
        <v>#REF!</v>
      </c>
      <c r="Z10" s="46" t="e">
        <f>Z12+Z14+Z16+Z18+#REF!</f>
        <v>#REF!</v>
      </c>
      <c r="AA10" s="46" t="e">
        <f>AA12+AA14+AA16+AA18+#REF!</f>
        <v>#REF!</v>
      </c>
      <c r="AB10" s="46" t="e">
        <f>AB12+AB14+AB16+AB18+#REF!</f>
        <v>#REF!</v>
      </c>
      <c r="AC10" s="46" t="e">
        <f>AC12+AC14+AC16+AC18+#REF!</f>
        <v>#REF!</v>
      </c>
      <c r="AD10" s="46" t="e">
        <f>AD12+AD14+AD16+AD18+#REF!</f>
        <v>#REF!</v>
      </c>
      <c r="AE10" s="46" t="e">
        <f>AE12+AE14+AE16+AE18+#REF!</f>
        <v>#REF!</v>
      </c>
      <c r="AF10" s="46" t="e">
        <f>AF12+AF14+AF16+AF18+#REF!</f>
        <v>#REF!</v>
      </c>
      <c r="AG10" s="46" t="e">
        <f>AG12+AG14+AG16+AG18+#REF!</f>
        <v>#REF!</v>
      </c>
      <c r="AH10" s="46" t="e">
        <f>AH12+AH14+AH16+AH18+#REF!</f>
        <v>#REF!</v>
      </c>
      <c r="AI10" s="46" t="e">
        <f>AI12+AI14+AI16+AI18+#REF!</f>
        <v>#REF!</v>
      </c>
      <c r="AJ10" s="46" t="e">
        <f>AJ12+AJ14+AJ16+AJ18+#REF!</f>
        <v>#REF!</v>
      </c>
      <c r="AK10" s="46" t="e">
        <f>AK12+AK14+AK16+AK18+#REF!</f>
        <v>#REF!</v>
      </c>
      <c r="AL10" s="46" t="e">
        <f>AL12+AL14+AL16+AL18+#REF!</f>
        <v>#REF!</v>
      </c>
      <c r="AM10" s="46" t="e">
        <f>AM12+AM14+AM16+AM18+#REF!</f>
        <v>#REF!</v>
      </c>
      <c r="AN10" s="46" t="e">
        <f>AN12+AN14+AN16+AN18+#REF!</f>
        <v>#REF!</v>
      </c>
      <c r="AO10" s="46" t="e">
        <f>AO12+AO14+AO16+AO18+#REF!</f>
        <v>#REF!</v>
      </c>
      <c r="AP10" s="46" t="e">
        <f>AP12+AP14+AP16+AP18+#REF!</f>
        <v>#REF!</v>
      </c>
      <c r="AQ10" s="46" t="e">
        <f>AQ12+AQ14+AQ16+AQ18+#REF!</f>
        <v>#REF!</v>
      </c>
      <c r="AR10" s="46" t="e">
        <f>AR12+AR14+AR16+AR18+#REF!</f>
        <v>#REF!</v>
      </c>
      <c r="AS10" s="46" t="e">
        <f>AS12+AS14+AS16+AS18+#REF!</f>
        <v>#REF!</v>
      </c>
      <c r="AT10" s="46" t="e">
        <f>AT12+AT14+AT16+AT18+#REF!</f>
        <v>#REF!</v>
      </c>
      <c r="AU10" s="46" t="e">
        <f>AU12+AU14+AU16+AU18+#REF!</f>
        <v>#REF!</v>
      </c>
      <c r="AV10" s="46" t="e">
        <f>AV12+AV14+AV16+AV18+#REF!</f>
        <v>#REF!</v>
      </c>
      <c r="AW10" s="46" t="e">
        <f>AW12+AW14+AW16+AW18+#REF!</f>
        <v>#REF!</v>
      </c>
      <c r="AX10" s="46" t="e">
        <f>AX12+AX14+AX16+AX18+#REF!</f>
        <v>#REF!</v>
      </c>
      <c r="AY10" s="46" t="e">
        <f>AY12+AY14+AY16+AY18+#REF!</f>
        <v>#REF!</v>
      </c>
      <c r="AZ10" s="46" t="e">
        <f>AZ12+AZ14+AZ16+AZ18+#REF!</f>
        <v>#REF!</v>
      </c>
      <c r="BA10" s="46" t="e">
        <f>BA12+BA14+BA16+BA18+#REF!</f>
        <v>#REF!</v>
      </c>
      <c r="BB10" s="46" t="e">
        <f>BB12+BB14+BB16+BB18+#REF!</f>
        <v>#REF!</v>
      </c>
      <c r="BC10" s="46" t="e">
        <f>BC12+BC14+BC16+BC18+#REF!</f>
        <v>#REF!</v>
      </c>
      <c r="BD10" s="46" t="e">
        <f>BD12+BD14+BD16+BD18+#REF!</f>
        <v>#REF!</v>
      </c>
      <c r="BE10" s="46" t="e">
        <f>BE12+BE14+BE16+BE18+#REF!</f>
        <v>#REF!</v>
      </c>
      <c r="BF10" s="46" t="e">
        <f t="shared" ref="BF10" si="0">SUM(F10:BE10)</f>
        <v>#REF!</v>
      </c>
      <c r="BI10" s="68"/>
    </row>
    <row r="11" spans="2:61" ht="14.1" customHeight="1">
      <c r="B11" s="67"/>
      <c r="C11" s="157" t="s">
        <v>58</v>
      </c>
      <c r="D11" s="157" t="s">
        <v>47</v>
      </c>
      <c r="E11" s="93" t="s">
        <v>39</v>
      </c>
      <c r="F11" s="35">
        <v>3</v>
      </c>
      <c r="G11" s="35">
        <v>3</v>
      </c>
      <c r="H11" s="35">
        <v>3</v>
      </c>
      <c r="I11" s="35">
        <v>3</v>
      </c>
      <c r="J11" s="35">
        <v>3</v>
      </c>
      <c r="K11" s="35">
        <v>3</v>
      </c>
      <c r="L11" s="35">
        <v>3</v>
      </c>
      <c r="M11" s="35">
        <v>3</v>
      </c>
      <c r="N11" s="35">
        <v>3</v>
      </c>
      <c r="O11" s="35">
        <v>3</v>
      </c>
      <c r="P11" s="35">
        <v>3</v>
      </c>
      <c r="Q11" s="35">
        <v>3</v>
      </c>
      <c r="R11" s="35">
        <v>3</v>
      </c>
      <c r="S11" s="35">
        <v>3</v>
      </c>
      <c r="T11" s="35">
        <v>3</v>
      </c>
      <c r="U11" s="35">
        <v>2</v>
      </c>
      <c r="V11" s="35">
        <v>1</v>
      </c>
      <c r="W11" s="34">
        <v>0</v>
      </c>
      <c r="X11" s="34">
        <v>0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7"/>
      <c r="AW11" s="34"/>
      <c r="AX11" s="34"/>
      <c r="AY11" s="34"/>
      <c r="AZ11" s="34"/>
      <c r="BA11" s="34"/>
      <c r="BB11" s="34"/>
      <c r="BC11" s="34"/>
      <c r="BD11" s="34"/>
      <c r="BE11" s="34"/>
      <c r="BF11" s="46">
        <f>SUM(F11:BE11)</f>
        <v>48</v>
      </c>
    </row>
    <row r="12" spans="2:61" ht="14.1" customHeight="1">
      <c r="B12" s="67"/>
      <c r="C12" s="158"/>
      <c r="D12" s="158"/>
      <c r="E12" s="93" t="s">
        <v>17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>
        <v>0</v>
      </c>
      <c r="X12" s="34">
        <v>0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7"/>
      <c r="AW12" s="34"/>
      <c r="AX12" s="34"/>
      <c r="AY12" s="34"/>
      <c r="AZ12" s="34"/>
      <c r="BA12" s="34"/>
      <c r="BB12" s="34"/>
      <c r="BC12" s="34"/>
      <c r="BD12" s="34"/>
      <c r="BE12" s="34"/>
      <c r="BF12" s="46"/>
    </row>
    <row r="13" spans="2:61" ht="14.1" customHeight="1">
      <c r="B13" s="67"/>
      <c r="C13" s="157" t="s">
        <v>59</v>
      </c>
      <c r="D13" s="157" t="s">
        <v>45</v>
      </c>
      <c r="E13" s="93" t="s">
        <v>39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2</v>
      </c>
      <c r="N13" s="35">
        <v>2</v>
      </c>
      <c r="O13" s="35">
        <v>2</v>
      </c>
      <c r="P13" s="35">
        <v>2</v>
      </c>
      <c r="Q13" s="35">
        <v>2</v>
      </c>
      <c r="R13" s="35">
        <v>2</v>
      </c>
      <c r="S13" s="35">
        <v>2</v>
      </c>
      <c r="T13" s="35">
        <v>2</v>
      </c>
      <c r="U13" s="35">
        <v>2</v>
      </c>
      <c r="V13" s="35">
        <v>2</v>
      </c>
      <c r="W13" s="34">
        <v>0</v>
      </c>
      <c r="X13" s="34">
        <v>0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35">
        <v>2</v>
      </c>
      <c r="AI13" s="35">
        <v>2</v>
      </c>
      <c r="AJ13" s="35">
        <v>2</v>
      </c>
      <c r="AK13" s="35">
        <v>2</v>
      </c>
      <c r="AL13" s="35">
        <v>2</v>
      </c>
      <c r="AM13" s="35">
        <v>2</v>
      </c>
      <c r="AN13" s="35">
        <v>2</v>
      </c>
      <c r="AO13" s="35">
        <v>2</v>
      </c>
      <c r="AP13" s="35">
        <v>2</v>
      </c>
      <c r="AQ13" s="35">
        <v>2</v>
      </c>
      <c r="AR13" s="35"/>
      <c r="AS13" s="35"/>
      <c r="AT13" s="35"/>
      <c r="AU13" s="35"/>
      <c r="AV13" s="37"/>
      <c r="AW13" s="34"/>
      <c r="AX13" s="34"/>
      <c r="AY13" s="34"/>
      <c r="AZ13" s="34"/>
      <c r="BA13" s="34"/>
      <c r="BB13" s="34"/>
      <c r="BC13" s="34"/>
      <c r="BD13" s="34"/>
      <c r="BE13" s="34"/>
      <c r="BF13" s="46">
        <f>SUM(F13:BE13)</f>
        <v>72</v>
      </c>
    </row>
    <row r="14" spans="2:61" ht="14.1" customHeight="1">
      <c r="B14" s="67"/>
      <c r="C14" s="158"/>
      <c r="D14" s="158"/>
      <c r="E14" s="93" t="s">
        <v>17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4">
        <v>0</v>
      </c>
      <c r="X14" s="34">
        <v>0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7"/>
      <c r="AW14" s="34"/>
      <c r="AX14" s="34"/>
      <c r="AY14" s="34"/>
      <c r="AZ14" s="34"/>
      <c r="BA14" s="34"/>
      <c r="BB14" s="34"/>
      <c r="BC14" s="34"/>
      <c r="BD14" s="34"/>
      <c r="BE14" s="34"/>
      <c r="BF14" s="46"/>
    </row>
    <row r="15" spans="2:61" ht="14.1" customHeight="1">
      <c r="B15" s="67"/>
      <c r="C15" s="144" t="s">
        <v>60</v>
      </c>
      <c r="D15" s="145" t="s">
        <v>51</v>
      </c>
      <c r="E15" s="93" t="s">
        <v>39</v>
      </c>
      <c r="F15" s="35">
        <v>2</v>
      </c>
      <c r="G15" s="35">
        <v>2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35">
        <v>2</v>
      </c>
      <c r="S15" s="35">
        <v>2</v>
      </c>
      <c r="T15" s="35">
        <v>2</v>
      </c>
      <c r="U15" s="35">
        <v>2</v>
      </c>
      <c r="V15" s="35">
        <v>2</v>
      </c>
      <c r="W15" s="34">
        <v>0</v>
      </c>
      <c r="X15" s="34">
        <v>0</v>
      </c>
      <c r="Y15" s="35">
        <v>2</v>
      </c>
      <c r="Z15" s="35">
        <v>2</v>
      </c>
      <c r="AA15" s="35">
        <v>2</v>
      </c>
      <c r="AB15" s="35">
        <v>2</v>
      </c>
      <c r="AC15" s="35">
        <v>2</v>
      </c>
      <c r="AD15" s="35">
        <v>2</v>
      </c>
      <c r="AE15" s="35">
        <v>2</v>
      </c>
      <c r="AF15" s="35">
        <v>2</v>
      </c>
      <c r="AG15" s="35">
        <v>2</v>
      </c>
      <c r="AH15" s="35">
        <v>2</v>
      </c>
      <c r="AI15" s="35">
        <v>2</v>
      </c>
      <c r="AJ15" s="35">
        <v>2</v>
      </c>
      <c r="AK15" s="35">
        <v>2</v>
      </c>
      <c r="AL15" s="35">
        <v>2</v>
      </c>
      <c r="AM15" s="35">
        <v>2</v>
      </c>
      <c r="AN15" s="35">
        <v>2</v>
      </c>
      <c r="AO15" s="35">
        <v>2</v>
      </c>
      <c r="AP15" s="35">
        <v>2</v>
      </c>
      <c r="AQ15" s="35">
        <v>2</v>
      </c>
      <c r="AR15" s="35"/>
      <c r="AS15" s="35"/>
      <c r="AT15" s="35"/>
      <c r="AU15" s="35"/>
      <c r="AV15" s="37"/>
      <c r="AW15" s="34"/>
      <c r="AX15" s="34"/>
      <c r="AY15" s="34"/>
      <c r="AZ15" s="34"/>
      <c r="BA15" s="34"/>
      <c r="BB15" s="34"/>
      <c r="BC15" s="34"/>
      <c r="BD15" s="34"/>
      <c r="BE15" s="34"/>
      <c r="BF15" s="46">
        <f>SUM(F15:BE15)</f>
        <v>72</v>
      </c>
    </row>
    <row r="16" spans="2:61" ht="14.1" customHeight="1">
      <c r="B16" s="67"/>
      <c r="C16" s="144"/>
      <c r="D16" s="145"/>
      <c r="E16" s="93" t="s">
        <v>17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4">
        <v>0</v>
      </c>
      <c r="X16" s="34">
        <v>0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7"/>
      <c r="AW16" s="34"/>
      <c r="AX16" s="34"/>
      <c r="AY16" s="34"/>
      <c r="AZ16" s="34"/>
      <c r="BA16" s="34"/>
      <c r="BB16" s="34"/>
      <c r="BC16" s="34"/>
      <c r="BD16" s="34"/>
      <c r="BE16" s="34"/>
      <c r="BF16" s="46"/>
    </row>
    <row r="17" spans="2:58" ht="14.1" customHeight="1">
      <c r="B17" s="67"/>
      <c r="C17" s="144" t="s">
        <v>61</v>
      </c>
      <c r="D17" s="145" t="s">
        <v>62</v>
      </c>
      <c r="E17" s="93" t="s">
        <v>39</v>
      </c>
      <c r="F17" s="35">
        <v>4</v>
      </c>
      <c r="G17" s="35">
        <v>4</v>
      </c>
      <c r="H17" s="35">
        <v>4</v>
      </c>
      <c r="I17" s="35">
        <v>4</v>
      </c>
      <c r="J17" s="35">
        <v>4</v>
      </c>
      <c r="K17" s="35">
        <v>4</v>
      </c>
      <c r="L17" s="35">
        <v>4</v>
      </c>
      <c r="M17" s="35">
        <v>4</v>
      </c>
      <c r="N17" s="35">
        <v>4</v>
      </c>
      <c r="O17" s="35">
        <v>4</v>
      </c>
      <c r="P17" s="35">
        <v>4</v>
      </c>
      <c r="Q17" s="35">
        <v>4</v>
      </c>
      <c r="R17" s="35">
        <v>4</v>
      </c>
      <c r="S17" s="35">
        <v>4</v>
      </c>
      <c r="T17" s="35">
        <v>4</v>
      </c>
      <c r="U17" s="35">
        <v>4</v>
      </c>
      <c r="V17" s="35">
        <v>4</v>
      </c>
      <c r="W17" s="34">
        <v>0</v>
      </c>
      <c r="X17" s="34">
        <v>0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7"/>
      <c r="AW17" s="34"/>
      <c r="AX17" s="34"/>
      <c r="AY17" s="34"/>
      <c r="AZ17" s="34"/>
      <c r="BA17" s="34"/>
      <c r="BB17" s="34"/>
      <c r="BC17" s="34"/>
      <c r="BD17" s="34"/>
      <c r="BE17" s="34"/>
      <c r="BF17" s="46">
        <f>SUM(F17:BE17)</f>
        <v>68</v>
      </c>
    </row>
    <row r="18" spans="2:58" ht="14.1" customHeight="1">
      <c r="B18" s="67"/>
      <c r="C18" s="144"/>
      <c r="D18" s="145"/>
      <c r="E18" s="93" t="s">
        <v>17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4">
        <v>0</v>
      </c>
      <c r="X18" s="34">
        <v>0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7"/>
      <c r="AW18" s="34"/>
      <c r="AX18" s="34"/>
      <c r="AY18" s="34"/>
      <c r="AZ18" s="34"/>
      <c r="BA18" s="34"/>
      <c r="BB18" s="34"/>
      <c r="BC18" s="34"/>
      <c r="BD18" s="34"/>
      <c r="BE18" s="34"/>
      <c r="BF18" s="46"/>
    </row>
    <row r="19" spans="2:58" ht="14.1" customHeight="1">
      <c r="B19" s="67"/>
      <c r="C19" s="142" t="s">
        <v>19</v>
      </c>
      <c r="D19" s="143" t="s">
        <v>64</v>
      </c>
      <c r="E19" s="91" t="s">
        <v>39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>
        <v>0</v>
      </c>
      <c r="X19" s="34">
        <v>0</v>
      </c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</row>
    <row r="20" spans="2:58" ht="14.1" customHeight="1">
      <c r="B20" s="67"/>
      <c r="C20" s="142"/>
      <c r="D20" s="143"/>
      <c r="E20" s="91" t="s">
        <v>17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>
        <v>0</v>
      </c>
      <c r="X20" s="34">
        <v>0</v>
      </c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</row>
    <row r="21" spans="2:58" ht="14.1" customHeight="1">
      <c r="B21" s="67"/>
      <c r="C21" s="144" t="s">
        <v>65</v>
      </c>
      <c r="D21" s="145" t="s">
        <v>54</v>
      </c>
      <c r="E21" s="93" t="s">
        <v>39</v>
      </c>
      <c r="F21" s="38">
        <v>3</v>
      </c>
      <c r="G21" s="38">
        <v>3</v>
      </c>
      <c r="H21" s="38">
        <v>3</v>
      </c>
      <c r="I21" s="38">
        <v>3</v>
      </c>
      <c r="J21" s="38">
        <v>3</v>
      </c>
      <c r="K21" s="38">
        <v>3</v>
      </c>
      <c r="L21" s="38">
        <v>3</v>
      </c>
      <c r="M21" s="38">
        <v>3</v>
      </c>
      <c r="N21" s="38">
        <v>3</v>
      </c>
      <c r="O21" s="38">
        <v>3</v>
      </c>
      <c r="P21" s="38">
        <v>3</v>
      </c>
      <c r="Q21" s="38">
        <v>3</v>
      </c>
      <c r="R21" s="38">
        <v>3</v>
      </c>
      <c r="S21" s="38">
        <v>3</v>
      </c>
      <c r="T21" s="38">
        <v>3</v>
      </c>
      <c r="U21" s="38">
        <v>3</v>
      </c>
      <c r="V21" s="38">
        <v>3</v>
      </c>
      <c r="W21" s="34">
        <v>0</v>
      </c>
      <c r="X21" s="34">
        <v>0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7"/>
      <c r="AW21" s="34"/>
      <c r="AX21" s="34"/>
      <c r="AY21" s="34"/>
      <c r="AZ21" s="34"/>
      <c r="BA21" s="34"/>
      <c r="BB21" s="34"/>
      <c r="BC21" s="34"/>
      <c r="BD21" s="34"/>
      <c r="BE21" s="34"/>
      <c r="BF21" s="46">
        <f>SUM(F21:BE21)</f>
        <v>51</v>
      </c>
    </row>
    <row r="22" spans="2:58" ht="14.1" customHeight="1">
      <c r="B22" s="67"/>
      <c r="C22" s="144"/>
      <c r="D22" s="145"/>
      <c r="E22" s="93" t="s">
        <v>17</v>
      </c>
      <c r="F22" s="38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4">
        <v>0</v>
      </c>
      <c r="X22" s="34">
        <v>0</v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7"/>
      <c r="AW22" s="34"/>
      <c r="AX22" s="34"/>
      <c r="AY22" s="34"/>
      <c r="AZ22" s="34"/>
      <c r="BA22" s="34"/>
      <c r="BB22" s="34"/>
      <c r="BC22" s="34"/>
      <c r="BD22" s="34"/>
      <c r="BE22" s="34"/>
      <c r="BF22" s="46"/>
    </row>
    <row r="23" spans="2:58" ht="14.1" customHeight="1">
      <c r="B23" s="67"/>
      <c r="C23" s="144" t="s">
        <v>66</v>
      </c>
      <c r="D23" s="145" t="s">
        <v>117</v>
      </c>
      <c r="E23" s="93" t="s">
        <v>39</v>
      </c>
      <c r="F23" s="38">
        <v>4</v>
      </c>
      <c r="G23" s="38">
        <v>4</v>
      </c>
      <c r="H23" s="38">
        <v>4</v>
      </c>
      <c r="I23" s="38">
        <v>4</v>
      </c>
      <c r="J23" s="38">
        <v>4</v>
      </c>
      <c r="K23" s="38">
        <v>4</v>
      </c>
      <c r="L23" s="38">
        <v>4</v>
      </c>
      <c r="M23" s="38">
        <v>4</v>
      </c>
      <c r="N23" s="38">
        <v>4</v>
      </c>
      <c r="O23" s="38">
        <v>4</v>
      </c>
      <c r="P23" s="38">
        <v>4</v>
      </c>
      <c r="Q23" s="38">
        <v>4</v>
      </c>
      <c r="R23" s="38">
        <v>4</v>
      </c>
      <c r="S23" s="38">
        <v>4</v>
      </c>
      <c r="T23" s="38">
        <v>4</v>
      </c>
      <c r="U23" s="38">
        <v>2</v>
      </c>
      <c r="V23" s="35">
        <v>3</v>
      </c>
      <c r="W23" s="34">
        <v>0</v>
      </c>
      <c r="X23" s="34">
        <v>0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7"/>
      <c r="AW23" s="34"/>
      <c r="AX23" s="34"/>
      <c r="AY23" s="34"/>
      <c r="AZ23" s="34"/>
      <c r="BA23" s="34"/>
      <c r="BB23" s="34"/>
      <c r="BC23" s="34"/>
      <c r="BD23" s="34"/>
      <c r="BE23" s="34"/>
      <c r="BF23" s="46">
        <f>SUM(F23:BE23)</f>
        <v>65</v>
      </c>
    </row>
    <row r="24" spans="2:58" ht="14.1" customHeight="1">
      <c r="B24" s="67"/>
      <c r="C24" s="144"/>
      <c r="D24" s="145"/>
      <c r="E24" s="102" t="s">
        <v>17</v>
      </c>
      <c r="F24" s="38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4">
        <v>0</v>
      </c>
      <c r="X24" s="34">
        <v>0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7"/>
      <c r="AW24" s="34"/>
      <c r="AX24" s="34"/>
      <c r="AY24" s="34"/>
      <c r="AZ24" s="34"/>
      <c r="BA24" s="34"/>
      <c r="BB24" s="34"/>
      <c r="BC24" s="34"/>
      <c r="BD24" s="34"/>
      <c r="BE24" s="34"/>
      <c r="BF24" s="46"/>
    </row>
    <row r="25" spans="2:58" ht="14.1" customHeight="1">
      <c r="B25" s="67"/>
      <c r="C25" s="140" t="s">
        <v>20</v>
      </c>
      <c r="D25" s="141" t="s">
        <v>67</v>
      </c>
      <c r="E25" s="89" t="s">
        <v>39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0</v>
      </c>
      <c r="X25" s="34">
        <v>0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46"/>
    </row>
    <row r="26" spans="2:58" ht="14.1" customHeight="1">
      <c r="B26" s="108" t="s">
        <v>104</v>
      </c>
      <c r="C26" s="140"/>
      <c r="D26" s="141"/>
      <c r="E26" s="90" t="s">
        <v>17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>
        <v>0</v>
      </c>
      <c r="X26" s="34">
        <v>0</v>
      </c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46"/>
    </row>
    <row r="27" spans="2:58" ht="14.1" customHeight="1">
      <c r="B27" s="108"/>
      <c r="C27" s="142" t="s">
        <v>68</v>
      </c>
      <c r="D27" s="143" t="s">
        <v>69</v>
      </c>
      <c r="E27" s="91" t="s">
        <v>39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>
        <v>0</v>
      </c>
      <c r="X27" s="34">
        <v>0</v>
      </c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</row>
    <row r="28" spans="2:58" ht="14.1" customHeight="1">
      <c r="B28" s="108"/>
      <c r="C28" s="142"/>
      <c r="D28" s="143"/>
      <c r="E28" s="92" t="s">
        <v>17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>
        <v>0</v>
      </c>
      <c r="X28" s="34">
        <v>0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</row>
    <row r="29" spans="2:58" ht="14.1" customHeight="1">
      <c r="B29" s="108"/>
      <c r="C29" s="144" t="s">
        <v>70</v>
      </c>
      <c r="D29" s="145" t="s">
        <v>118</v>
      </c>
      <c r="E29" s="93" t="s">
        <v>39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>
        <v>0</v>
      </c>
      <c r="X29" s="34">
        <v>0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>
        <v>5</v>
      </c>
      <c r="AI29" s="34">
        <v>7</v>
      </c>
      <c r="AJ29" s="34">
        <v>7</v>
      </c>
      <c r="AK29" s="34">
        <v>5</v>
      </c>
      <c r="AL29" s="34">
        <v>7</v>
      </c>
      <c r="AM29" s="34">
        <v>7</v>
      </c>
      <c r="AN29" s="34">
        <v>7</v>
      </c>
      <c r="AO29" s="34">
        <v>7</v>
      </c>
      <c r="AP29" s="34">
        <v>7</v>
      </c>
      <c r="AQ29" s="34">
        <v>5</v>
      </c>
      <c r="AR29" s="34">
        <v>4</v>
      </c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46">
        <f>SUM(AH29:BE29)</f>
        <v>68</v>
      </c>
    </row>
    <row r="30" spans="2:58" ht="14.1" customHeight="1">
      <c r="B30" s="108"/>
      <c r="C30" s="144"/>
      <c r="D30" s="145"/>
      <c r="E30" s="94" t="s">
        <v>17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>
        <v>0</v>
      </c>
      <c r="X30" s="34">
        <v>0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6"/>
    </row>
    <row r="31" spans="2:58" ht="14.1" customHeight="1">
      <c r="B31" s="108"/>
      <c r="C31" s="144" t="s">
        <v>71</v>
      </c>
      <c r="D31" s="145" t="s">
        <v>119</v>
      </c>
      <c r="E31" s="93" t="s">
        <v>39</v>
      </c>
      <c r="F31" s="34">
        <v>6</v>
      </c>
      <c r="G31" s="34">
        <v>6</v>
      </c>
      <c r="H31" s="34">
        <v>6</v>
      </c>
      <c r="I31" s="34">
        <v>6</v>
      </c>
      <c r="J31" s="34">
        <v>6</v>
      </c>
      <c r="K31" s="34">
        <v>6</v>
      </c>
      <c r="L31" s="34">
        <v>6</v>
      </c>
      <c r="M31" s="34">
        <v>6</v>
      </c>
      <c r="N31" s="34">
        <v>6</v>
      </c>
      <c r="O31" s="34">
        <v>6</v>
      </c>
      <c r="P31" s="34">
        <v>6</v>
      </c>
      <c r="Q31" s="34">
        <v>6</v>
      </c>
      <c r="R31" s="34">
        <v>6</v>
      </c>
      <c r="S31" s="34">
        <v>6</v>
      </c>
      <c r="T31" s="34">
        <v>6</v>
      </c>
      <c r="U31" s="34">
        <v>6</v>
      </c>
      <c r="V31" s="34">
        <v>6</v>
      </c>
      <c r="W31" s="34">
        <v>0</v>
      </c>
      <c r="X31" s="34">
        <v>0</v>
      </c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46">
        <f>SUM(F31:BE31)</f>
        <v>102</v>
      </c>
    </row>
    <row r="32" spans="2:58" ht="14.1" customHeight="1">
      <c r="B32" s="108"/>
      <c r="C32" s="144"/>
      <c r="D32" s="145"/>
      <c r="E32" s="94" t="s">
        <v>17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>
        <v>0</v>
      </c>
      <c r="X32" s="34">
        <v>0</v>
      </c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46"/>
    </row>
    <row r="33" spans="2:58" ht="14.1" customHeight="1">
      <c r="B33" s="67"/>
      <c r="C33" s="144" t="s">
        <v>72</v>
      </c>
      <c r="D33" s="145" t="s">
        <v>120</v>
      </c>
      <c r="E33" s="93" t="s">
        <v>39</v>
      </c>
      <c r="F33" s="34">
        <v>5</v>
      </c>
      <c r="G33" s="34">
        <v>5</v>
      </c>
      <c r="H33" s="34">
        <v>5</v>
      </c>
      <c r="I33" s="34">
        <v>5</v>
      </c>
      <c r="J33" s="34">
        <v>5</v>
      </c>
      <c r="K33" s="34">
        <v>5</v>
      </c>
      <c r="L33" s="34">
        <v>5</v>
      </c>
      <c r="M33" s="34">
        <v>5</v>
      </c>
      <c r="N33" s="34">
        <v>5</v>
      </c>
      <c r="O33" s="34">
        <v>5</v>
      </c>
      <c r="P33" s="34">
        <v>5</v>
      </c>
      <c r="Q33" s="34">
        <v>5</v>
      </c>
      <c r="R33" s="34">
        <v>5</v>
      </c>
      <c r="S33" s="34">
        <v>5</v>
      </c>
      <c r="T33" s="34">
        <v>5</v>
      </c>
      <c r="U33" s="34">
        <v>5</v>
      </c>
      <c r="V33" s="34">
        <v>5</v>
      </c>
      <c r="W33" s="34">
        <v>0</v>
      </c>
      <c r="X33" s="34">
        <v>0</v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46">
        <f>SUM(F33:BE33)</f>
        <v>85</v>
      </c>
    </row>
    <row r="34" spans="2:58" ht="14.1" customHeight="1">
      <c r="B34" s="67"/>
      <c r="C34" s="144"/>
      <c r="D34" s="145"/>
      <c r="E34" s="94" t="s">
        <v>17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v>0</v>
      </c>
      <c r="X34" s="34">
        <v>0</v>
      </c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6"/>
    </row>
    <row r="35" spans="2:58" ht="14.1" customHeight="1">
      <c r="B35" s="67"/>
      <c r="C35" s="144" t="s">
        <v>73</v>
      </c>
      <c r="D35" s="145" t="s">
        <v>121</v>
      </c>
      <c r="E35" s="93" t="s">
        <v>39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>
        <v>0</v>
      </c>
      <c r="X35" s="34">
        <v>0</v>
      </c>
      <c r="Y35" s="34">
        <v>5</v>
      </c>
      <c r="Z35" s="34">
        <v>5</v>
      </c>
      <c r="AA35" s="34">
        <v>5</v>
      </c>
      <c r="AB35" s="34">
        <v>5</v>
      </c>
      <c r="AC35" s="34">
        <v>5</v>
      </c>
      <c r="AD35" s="34">
        <v>5</v>
      </c>
      <c r="AE35" s="34">
        <v>5</v>
      </c>
      <c r="AF35" s="34">
        <v>5</v>
      </c>
      <c r="AG35" s="34">
        <v>5</v>
      </c>
      <c r="AH35" s="34">
        <v>5</v>
      </c>
      <c r="AI35" s="34">
        <v>5</v>
      </c>
      <c r="AJ35" s="34">
        <v>5</v>
      </c>
      <c r="AK35" s="34">
        <v>5</v>
      </c>
      <c r="AL35" s="34">
        <v>5</v>
      </c>
      <c r="AM35" s="34">
        <v>5</v>
      </c>
      <c r="AN35" s="34">
        <v>5</v>
      </c>
      <c r="AO35" s="34">
        <v>5</v>
      </c>
      <c r="AP35" s="34">
        <v>5</v>
      </c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6">
        <f>SUM(Y35:BE35)</f>
        <v>90</v>
      </c>
    </row>
    <row r="36" spans="2:58" ht="14.1" customHeight="1">
      <c r="B36" s="67"/>
      <c r="C36" s="144"/>
      <c r="D36" s="145"/>
      <c r="E36" s="94" t="s">
        <v>17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>
        <v>0</v>
      </c>
      <c r="X36" s="34">
        <v>0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6"/>
    </row>
    <row r="37" spans="2:58" ht="14.1" customHeight="1">
      <c r="B37" s="67"/>
      <c r="C37" s="144" t="s">
        <v>74</v>
      </c>
      <c r="D37" s="145" t="s">
        <v>122</v>
      </c>
      <c r="E37" s="93" t="s">
        <v>39</v>
      </c>
      <c r="F37" s="34">
        <v>7</v>
      </c>
      <c r="G37" s="34">
        <v>7</v>
      </c>
      <c r="H37" s="34">
        <v>7</v>
      </c>
      <c r="I37" s="34">
        <v>7</v>
      </c>
      <c r="J37" s="34">
        <v>7</v>
      </c>
      <c r="K37" s="34">
        <v>7</v>
      </c>
      <c r="L37" s="34">
        <v>7</v>
      </c>
      <c r="M37" s="34">
        <v>7</v>
      </c>
      <c r="N37" s="34">
        <v>7</v>
      </c>
      <c r="O37" s="34">
        <v>7</v>
      </c>
      <c r="P37" s="34">
        <v>7</v>
      </c>
      <c r="Q37" s="34">
        <v>7</v>
      </c>
      <c r="R37" s="34">
        <v>7</v>
      </c>
      <c r="S37" s="34">
        <v>7</v>
      </c>
      <c r="T37" s="34">
        <v>7</v>
      </c>
      <c r="U37" s="34">
        <v>10</v>
      </c>
      <c r="V37" s="34">
        <v>10</v>
      </c>
      <c r="W37" s="34">
        <v>0</v>
      </c>
      <c r="X37" s="34">
        <v>0</v>
      </c>
      <c r="Y37" s="34">
        <v>7</v>
      </c>
      <c r="Z37" s="34">
        <v>7</v>
      </c>
      <c r="AA37" s="34">
        <v>7</v>
      </c>
      <c r="AB37" s="34">
        <v>7</v>
      </c>
      <c r="AC37" s="34">
        <v>7</v>
      </c>
      <c r="AD37" s="34">
        <v>7</v>
      </c>
      <c r="AE37" s="34">
        <v>7</v>
      </c>
      <c r="AF37" s="34">
        <v>7</v>
      </c>
      <c r="AG37" s="34">
        <v>7</v>
      </c>
      <c r="AH37" s="34">
        <v>7</v>
      </c>
      <c r="AI37" s="34">
        <v>7</v>
      </c>
      <c r="AJ37" s="34">
        <v>7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6">
        <f>SUM(F37:BE37)</f>
        <v>209</v>
      </c>
    </row>
    <row r="38" spans="2:58" ht="14.1" customHeight="1">
      <c r="B38" s="67"/>
      <c r="C38" s="144"/>
      <c r="D38" s="145"/>
      <c r="E38" s="94" t="s">
        <v>17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>
        <v>0</v>
      </c>
      <c r="X38" s="34">
        <v>0</v>
      </c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46"/>
    </row>
    <row r="39" spans="2:58" ht="14.25" customHeight="1">
      <c r="B39" s="67"/>
      <c r="C39" s="144" t="s">
        <v>75</v>
      </c>
      <c r="D39" s="145" t="s">
        <v>123</v>
      </c>
      <c r="E39" s="93" t="s">
        <v>39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>
        <v>0</v>
      </c>
      <c r="X39" s="34">
        <v>0</v>
      </c>
      <c r="Y39" s="34">
        <v>7</v>
      </c>
      <c r="Z39" s="34">
        <v>7</v>
      </c>
      <c r="AA39" s="34">
        <v>7</v>
      </c>
      <c r="AB39" s="34">
        <v>7</v>
      </c>
      <c r="AC39" s="34">
        <v>7</v>
      </c>
      <c r="AD39" s="34">
        <v>7</v>
      </c>
      <c r="AE39" s="34">
        <v>7</v>
      </c>
      <c r="AF39" s="34">
        <v>7</v>
      </c>
      <c r="AG39" s="34">
        <v>7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46">
        <f>SUM(Y39:BE39)</f>
        <v>63</v>
      </c>
    </row>
    <row r="40" spans="2:58" ht="13.5" customHeight="1">
      <c r="B40" s="67"/>
      <c r="C40" s="144"/>
      <c r="D40" s="145"/>
      <c r="E40" s="94" t="s">
        <v>17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>
        <v>0</v>
      </c>
      <c r="X40" s="34">
        <v>0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6"/>
    </row>
    <row r="41" spans="2:58" ht="13.5" customHeight="1">
      <c r="B41" s="88"/>
      <c r="C41" s="147" t="s">
        <v>147</v>
      </c>
      <c r="D41" s="147" t="s">
        <v>146</v>
      </c>
      <c r="E41" s="93" t="s">
        <v>39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>
        <v>0</v>
      </c>
      <c r="X41" s="34">
        <v>0</v>
      </c>
      <c r="Y41" s="34">
        <v>3</v>
      </c>
      <c r="Z41" s="34">
        <v>3</v>
      </c>
      <c r="AA41" s="34">
        <v>3</v>
      </c>
      <c r="AB41" s="34">
        <v>3</v>
      </c>
      <c r="AC41" s="34">
        <v>3</v>
      </c>
      <c r="AD41" s="34">
        <v>3</v>
      </c>
      <c r="AE41" s="34">
        <v>3</v>
      </c>
      <c r="AF41" s="34">
        <v>3</v>
      </c>
      <c r="AG41" s="34">
        <v>3</v>
      </c>
      <c r="AH41" s="34">
        <v>3</v>
      </c>
      <c r="AI41" s="34">
        <v>3</v>
      </c>
      <c r="AJ41" s="34">
        <v>3</v>
      </c>
      <c r="AK41" s="34">
        <v>3</v>
      </c>
      <c r="AL41" s="34">
        <v>3</v>
      </c>
      <c r="AM41" s="34">
        <v>3</v>
      </c>
      <c r="AN41" s="34">
        <v>3</v>
      </c>
      <c r="AO41" s="34">
        <v>3</v>
      </c>
      <c r="AP41" s="34">
        <v>3</v>
      </c>
      <c r="AQ41" s="34">
        <v>3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6">
        <f>SUM(Y41:BE41)</f>
        <v>57</v>
      </c>
    </row>
    <row r="42" spans="2:58" ht="13.5" customHeight="1">
      <c r="B42" s="88"/>
      <c r="C42" s="148"/>
      <c r="D42" s="148"/>
      <c r="E42" s="94" t="s">
        <v>17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>
        <v>0</v>
      </c>
      <c r="X42" s="34">
        <v>0</v>
      </c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6"/>
    </row>
    <row r="43" spans="2:58" ht="14.1" customHeight="1">
      <c r="B43" s="67"/>
      <c r="C43" s="144" t="s">
        <v>78</v>
      </c>
      <c r="D43" s="145" t="s">
        <v>124</v>
      </c>
      <c r="E43" s="93" t="s">
        <v>39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>
        <v>0</v>
      </c>
      <c r="X43" s="34">
        <v>0</v>
      </c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>
        <v>7</v>
      </c>
      <c r="AL43" s="34">
        <v>7</v>
      </c>
      <c r="AM43" s="34">
        <v>7</v>
      </c>
      <c r="AN43" s="34">
        <v>7</v>
      </c>
      <c r="AO43" s="34">
        <v>7</v>
      </c>
      <c r="AP43" s="34">
        <v>7</v>
      </c>
      <c r="AQ43" s="34">
        <v>8</v>
      </c>
      <c r="AR43" s="34">
        <v>4</v>
      </c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46">
        <f>SUM(AK43:BE43)</f>
        <v>54</v>
      </c>
    </row>
    <row r="44" spans="2:58" ht="14.1" customHeight="1">
      <c r="B44" s="67"/>
      <c r="C44" s="144"/>
      <c r="D44" s="145"/>
      <c r="E44" s="94" t="s">
        <v>17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>
        <v>0</v>
      </c>
      <c r="X44" s="34">
        <v>0</v>
      </c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46"/>
    </row>
    <row r="45" spans="2:58" ht="14.1" customHeight="1">
      <c r="B45" s="67"/>
      <c r="C45" s="162" t="s">
        <v>21</v>
      </c>
      <c r="D45" s="161" t="s">
        <v>22</v>
      </c>
      <c r="E45" s="95" t="s">
        <v>39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>
        <v>0</v>
      </c>
      <c r="X45" s="34">
        <v>0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5"/>
    </row>
    <row r="46" spans="2:58" ht="14.1" customHeight="1">
      <c r="B46" s="67"/>
      <c r="C46" s="140"/>
      <c r="D46" s="141"/>
      <c r="E46" s="90" t="s">
        <v>17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>
        <v>0</v>
      </c>
      <c r="X46" s="34">
        <v>0</v>
      </c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46"/>
    </row>
    <row r="47" spans="2:58" ht="24.9" customHeight="1">
      <c r="B47" s="67"/>
      <c r="C47" s="163" t="s">
        <v>85</v>
      </c>
      <c r="D47" s="146" t="s">
        <v>125</v>
      </c>
      <c r="E47" s="96" t="s">
        <v>39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>
        <v>0</v>
      </c>
      <c r="X47" s="34">
        <v>0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6"/>
    </row>
    <row r="48" spans="2:58" ht="24.9" customHeight="1">
      <c r="B48" s="67"/>
      <c r="C48" s="163"/>
      <c r="D48" s="146"/>
      <c r="E48" s="97" t="s">
        <v>17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>
        <v>0</v>
      </c>
      <c r="X48" s="34">
        <v>0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6"/>
    </row>
    <row r="49" spans="2:59" ht="14.1" customHeight="1">
      <c r="B49" s="67"/>
      <c r="C49" s="144" t="s">
        <v>86</v>
      </c>
      <c r="D49" s="145" t="s">
        <v>126</v>
      </c>
      <c r="E49" s="93" t="s">
        <v>39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>
        <v>0</v>
      </c>
      <c r="X49" s="34">
        <v>0</v>
      </c>
      <c r="Y49" s="34">
        <v>10</v>
      </c>
      <c r="Z49" s="34">
        <v>10</v>
      </c>
      <c r="AA49" s="34">
        <v>10</v>
      </c>
      <c r="AB49" s="34">
        <v>10</v>
      </c>
      <c r="AC49" s="34">
        <v>10</v>
      </c>
      <c r="AD49" s="34">
        <v>10</v>
      </c>
      <c r="AE49" s="34">
        <v>10</v>
      </c>
      <c r="AF49" s="34">
        <v>10</v>
      </c>
      <c r="AG49" s="34">
        <v>10</v>
      </c>
      <c r="AH49" s="34">
        <v>6</v>
      </c>
      <c r="AI49" s="34">
        <v>10</v>
      </c>
      <c r="AJ49" s="34">
        <v>10</v>
      </c>
      <c r="AK49" s="34">
        <v>6</v>
      </c>
      <c r="AL49" s="34">
        <v>10</v>
      </c>
      <c r="AM49" s="34">
        <v>10</v>
      </c>
      <c r="AN49" s="34">
        <v>10</v>
      </c>
      <c r="AO49" s="34">
        <v>10</v>
      </c>
      <c r="AP49" s="34">
        <v>10</v>
      </c>
      <c r="AQ49" s="34">
        <v>10</v>
      </c>
      <c r="AR49" s="34">
        <v>10</v>
      </c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6">
        <f>SUM(Y49:BE49)</f>
        <v>192</v>
      </c>
    </row>
    <row r="50" spans="2:59" ht="14.1" customHeight="1">
      <c r="B50" s="67"/>
      <c r="C50" s="144"/>
      <c r="D50" s="145"/>
      <c r="E50" s="94" t="s">
        <v>17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>
        <v>0</v>
      </c>
      <c r="X50" s="34">
        <v>0</v>
      </c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46"/>
    </row>
    <row r="51" spans="2:59" ht="16.5" customHeight="1">
      <c r="B51" s="67"/>
      <c r="C51" s="144" t="s">
        <v>108</v>
      </c>
      <c r="D51" s="145"/>
      <c r="E51" s="93" t="s">
        <v>39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>
        <v>0</v>
      </c>
      <c r="X51" s="34">
        <v>0</v>
      </c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>
        <v>12</v>
      </c>
      <c r="AS51" s="34">
        <v>36</v>
      </c>
      <c r="AT51" s="34">
        <v>24</v>
      </c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46">
        <f>SUM(AR51:BE51)</f>
        <v>72</v>
      </c>
    </row>
    <row r="52" spans="2:59" ht="15" customHeight="1">
      <c r="B52" s="67"/>
      <c r="C52" s="144"/>
      <c r="D52" s="145"/>
      <c r="E52" s="94" t="s">
        <v>17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v>0</v>
      </c>
      <c r="X52" s="34">
        <v>0</v>
      </c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6"/>
    </row>
    <row r="53" spans="2:59" ht="47.25" customHeight="1">
      <c r="B53" s="67"/>
      <c r="C53" s="98" t="s">
        <v>127</v>
      </c>
      <c r="D53" s="99" t="s">
        <v>96</v>
      </c>
      <c r="E53" s="96" t="s">
        <v>39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>
        <v>0</v>
      </c>
      <c r="X53" s="34">
        <v>0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6"/>
    </row>
    <row r="54" spans="2:59" ht="18" customHeight="1">
      <c r="B54" s="67"/>
      <c r="C54" s="100" t="s">
        <v>97</v>
      </c>
      <c r="D54" s="101"/>
      <c r="E54" s="93" t="s">
        <v>39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>
        <v>0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>
        <v>6</v>
      </c>
      <c r="AU54" s="34">
        <v>36</v>
      </c>
      <c r="AV54" s="34">
        <v>30</v>
      </c>
      <c r="AW54" s="34"/>
      <c r="AX54" s="34"/>
      <c r="AY54" s="34"/>
      <c r="AZ54" s="34"/>
      <c r="BA54" s="34"/>
      <c r="BB54" s="34"/>
      <c r="BC54" s="34"/>
      <c r="BD54" s="34"/>
      <c r="BE54" s="34"/>
      <c r="BF54" s="46">
        <f>SUM(AT54:BE54)</f>
        <v>72</v>
      </c>
    </row>
    <row r="55" spans="2:59" ht="24" customHeight="1">
      <c r="B55" s="67"/>
      <c r="C55" s="159" t="s">
        <v>102</v>
      </c>
      <c r="D55" s="159"/>
      <c r="E55" s="160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>
        <v>0</v>
      </c>
      <c r="X55" s="34">
        <v>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6"/>
    </row>
    <row r="56" spans="2:59" ht="25.5" customHeight="1">
      <c r="B56" s="67"/>
      <c r="C56" s="149" t="s">
        <v>23</v>
      </c>
      <c r="D56" s="149"/>
      <c r="E56" s="150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>
        <v>0</v>
      </c>
      <c r="X56" s="34">
        <v>0</v>
      </c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6"/>
    </row>
    <row r="57" spans="2:59" ht="18.75" customHeight="1">
      <c r="B57" s="73"/>
      <c r="C57" s="137" t="s">
        <v>24</v>
      </c>
      <c r="D57" s="138"/>
      <c r="E57" s="139"/>
      <c r="F57" s="49">
        <f>SUM(F11:F56)</f>
        <v>36</v>
      </c>
      <c r="G57" s="49">
        <f t="shared" ref="G57:U57" si="1">SUM(G11:G56)</f>
        <v>36</v>
      </c>
      <c r="H57" s="49">
        <f t="shared" si="1"/>
        <v>36</v>
      </c>
      <c r="I57" s="49">
        <f t="shared" si="1"/>
        <v>36</v>
      </c>
      <c r="J57" s="49">
        <f t="shared" si="1"/>
        <v>36</v>
      </c>
      <c r="K57" s="49">
        <f t="shared" si="1"/>
        <v>36</v>
      </c>
      <c r="L57" s="49">
        <f t="shared" si="1"/>
        <v>36</v>
      </c>
      <c r="M57" s="49">
        <f t="shared" si="1"/>
        <v>36</v>
      </c>
      <c r="N57" s="49">
        <f t="shared" si="1"/>
        <v>36</v>
      </c>
      <c r="O57" s="49">
        <f t="shared" si="1"/>
        <v>36</v>
      </c>
      <c r="P57" s="49">
        <f t="shared" si="1"/>
        <v>36</v>
      </c>
      <c r="Q57" s="49">
        <f t="shared" si="1"/>
        <v>36</v>
      </c>
      <c r="R57" s="49">
        <f t="shared" si="1"/>
        <v>36</v>
      </c>
      <c r="S57" s="49">
        <f t="shared" si="1"/>
        <v>36</v>
      </c>
      <c r="T57" s="49">
        <f t="shared" si="1"/>
        <v>36</v>
      </c>
      <c r="U57" s="49">
        <f t="shared" si="1"/>
        <v>36</v>
      </c>
      <c r="V57" s="49">
        <f>SUM(V11:V56)</f>
        <v>36</v>
      </c>
      <c r="W57" s="49">
        <v>0</v>
      </c>
      <c r="X57" s="34">
        <v>0</v>
      </c>
      <c r="Y57" s="49">
        <f>SUM(Y11:Y56)</f>
        <v>36</v>
      </c>
      <c r="Z57" s="49">
        <f t="shared" ref="Z57:AG57" si="2">SUM(Z11:Z56)</f>
        <v>36</v>
      </c>
      <c r="AA57" s="49">
        <f t="shared" si="2"/>
        <v>36</v>
      </c>
      <c r="AB57" s="49">
        <f t="shared" si="2"/>
        <v>36</v>
      </c>
      <c r="AC57" s="49">
        <f t="shared" si="2"/>
        <v>36</v>
      </c>
      <c r="AD57" s="49">
        <f t="shared" si="2"/>
        <v>36</v>
      </c>
      <c r="AE57" s="49">
        <f t="shared" si="2"/>
        <v>36</v>
      </c>
      <c r="AF57" s="49">
        <f t="shared" si="2"/>
        <v>36</v>
      </c>
      <c r="AG57" s="49">
        <f t="shared" si="2"/>
        <v>36</v>
      </c>
      <c r="AH57" s="49">
        <f>SUM(AH13:AH56)</f>
        <v>30</v>
      </c>
      <c r="AI57" s="49">
        <f t="shared" ref="AI57:AJ57" si="3">SUM(AI13:AI56)</f>
        <v>36</v>
      </c>
      <c r="AJ57" s="49">
        <f t="shared" si="3"/>
        <v>36</v>
      </c>
      <c r="AK57" s="49">
        <f>SUM(AK13:AK56)</f>
        <v>30</v>
      </c>
      <c r="AL57" s="49">
        <f t="shared" ref="AL57:AP57" si="4">SUM(AL13:AL56)</f>
        <v>36</v>
      </c>
      <c r="AM57" s="49">
        <f t="shared" si="4"/>
        <v>36</v>
      </c>
      <c r="AN57" s="49">
        <f t="shared" si="4"/>
        <v>36</v>
      </c>
      <c r="AO57" s="49">
        <f t="shared" si="4"/>
        <v>36</v>
      </c>
      <c r="AP57" s="49">
        <f t="shared" si="4"/>
        <v>36</v>
      </c>
      <c r="AQ57" s="49">
        <f>SUM(AQ13:AQ56)</f>
        <v>30</v>
      </c>
      <c r="AR57" s="49">
        <f>SUM(AR29:AR56)</f>
        <v>30</v>
      </c>
      <c r="AS57" s="49">
        <f>SUM(AS29:AS56)</f>
        <v>36</v>
      </c>
      <c r="AT57" s="49">
        <f>SUM(AT51:AT56)</f>
        <v>30</v>
      </c>
      <c r="AU57" s="49">
        <f>SUM(AU51:AU56)</f>
        <v>36</v>
      </c>
      <c r="AV57" s="49">
        <f>SUM(AV54:AV56)</f>
        <v>30</v>
      </c>
      <c r="AW57" s="49"/>
      <c r="AX57" s="49"/>
      <c r="AY57" s="49"/>
      <c r="AZ57" s="49"/>
      <c r="BA57" s="49"/>
      <c r="BB57" s="49"/>
      <c r="BC57" s="49"/>
      <c r="BD57" s="49"/>
      <c r="BE57" s="49"/>
      <c r="BF57" s="46"/>
    </row>
    <row r="58" spans="2:59" ht="14.1" customHeight="1"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7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2:59" ht="14.1" customHeight="1"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2:59" ht="14.1" customHeight="1"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2:59" ht="14.1" customHeight="1"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2:59" ht="14.1" customHeight="1"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2:59" ht="14.1" customHeight="1"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2:59" ht="14.1" customHeight="1"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5:59" ht="14.1" customHeight="1"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5:59" ht="14.1" customHeight="1"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5:59" ht="14.1" customHeight="1"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5:59" ht="14.1" customHeight="1"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5:59" ht="14.1" customHeight="1"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5:59" ht="14.1" customHeight="1"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5:59" ht="14.1" customHeight="1"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5:59" ht="14.1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5:59" ht="14.1" customHeight="1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5:59" ht="14.1" customHeight="1"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5:59" ht="14.1" customHeight="1"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5:59" ht="14.1" customHeight="1"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5:59" ht="14.1" customHeight="1"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5:59" ht="14.1" customHeight="1"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5:59" ht="14.1" customHeight="1"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5:59" ht="14.1" customHeight="1"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5:59" ht="14.1" customHeight="1"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5:59" ht="14.1" customHeight="1"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5:59" ht="14.1" customHeight="1"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5:59" ht="14.1" customHeight="1"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5:59" ht="14.1" customHeight="1"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5:59" ht="14.1" customHeight="1"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5:59" ht="14.1" customHeight="1"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5:59" ht="14.1" customHeight="1"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5:59" ht="14.1" customHeight="1"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5:59" ht="14.1" customHeight="1"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5:59" ht="14.1" customHeight="1"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5:59" ht="14.1" customHeight="1"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5:59" ht="14.1" customHeight="1"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5:59" ht="14.1" customHeight="1"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5:59" ht="14.1" customHeight="1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5:59" ht="14.1" customHeight="1"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5:59" ht="14.1" customHeight="1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</row>
    <row r="98" spans="5:59" ht="14.1" customHeight="1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5:59" ht="14.1" customHeight="1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5:59" ht="14.1" customHeight="1"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5:59" ht="14.1" customHeight="1"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</row>
    <row r="102" spans="5:59" ht="14.1" customHeight="1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</row>
    <row r="103" spans="5:59" ht="14.1" customHeight="1"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5:59" ht="14.1" customHeight="1"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5:59" ht="14.1" customHeight="1"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</row>
    <row r="106" spans="5:59" ht="14.1" customHeight="1"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5:59" ht="14.1" customHeight="1"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</row>
    <row r="108" spans="5:59" ht="14.1" customHeight="1"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</row>
    <row r="109" spans="5:59" ht="14.1" customHeight="1"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</row>
    <row r="110" spans="5:59" ht="14.1" customHeight="1"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</row>
    <row r="111" spans="5:59" ht="14.1" customHeight="1"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</row>
    <row r="112" spans="5:59" ht="14.1" customHeight="1"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</row>
    <row r="113" spans="5:59" ht="14.1" customHeight="1"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</row>
    <row r="114" spans="5:59" ht="14.1" customHeight="1"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</row>
    <row r="115" spans="5:59" ht="14.1" customHeight="1"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</row>
    <row r="116" spans="5:59" ht="14.1" customHeight="1"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</row>
    <row r="117" spans="5:59" ht="14.1" customHeight="1"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</row>
    <row r="118" spans="5:59" ht="14.1" customHeight="1"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</row>
    <row r="119" spans="5:59" ht="14.1" customHeight="1"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</row>
    <row r="120" spans="5:59" ht="14.1" customHeight="1"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</row>
    <row r="121" spans="5:59" ht="14.1" customHeight="1"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</row>
    <row r="122" spans="5:59" ht="14.1" customHeight="1"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</row>
    <row r="123" spans="5:59" ht="14.1" customHeight="1"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</row>
    <row r="124" spans="5:59" ht="14.1" customHeight="1"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</row>
    <row r="125" spans="5:59" ht="14.1" customHeight="1"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</row>
    <row r="126" spans="5:59" ht="14.1" customHeight="1"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</row>
    <row r="127" spans="5:59" ht="14.1" customHeight="1"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</row>
    <row r="128" spans="5:59" ht="14.1" customHeight="1"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</row>
    <row r="129" spans="5:59" ht="14.1" customHeight="1"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</row>
    <row r="130" spans="5:59" ht="14.1" customHeight="1"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</row>
    <row r="131" spans="5:59" ht="14.1" customHeight="1"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</row>
    <row r="132" spans="5:59" ht="14.1" customHeight="1"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</row>
    <row r="133" spans="5:59" ht="14.1" customHeight="1"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</row>
    <row r="134" spans="5:59" ht="14.1" customHeight="1"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</row>
    <row r="135" spans="5:59" ht="14.1" customHeight="1"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</row>
    <row r="136" spans="5:59" ht="14.1" customHeight="1"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</row>
    <row r="137" spans="5:59" ht="14.1" customHeight="1"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</row>
    <row r="138" spans="5:59" ht="14.1" customHeight="1"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</row>
    <row r="139" spans="5:59" ht="14.1" customHeight="1"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</row>
    <row r="140" spans="5:59" ht="14.1" customHeight="1"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</row>
    <row r="141" spans="5:59" ht="14.1" customHeight="1"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</row>
    <row r="142" spans="5:59" ht="14.1" customHeight="1"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</row>
    <row r="143" spans="5:59" ht="14.1" customHeight="1"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</row>
    <row r="144" spans="5:59" ht="14.1" customHeight="1"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</row>
    <row r="145" spans="5:59" ht="14.1" customHeight="1"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</row>
    <row r="146" spans="5:59" ht="14.1" customHeight="1"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</row>
    <row r="147" spans="5:59" ht="14.1" customHeight="1"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</row>
    <row r="148" spans="5:59" ht="14.1" customHeight="1"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</row>
    <row r="149" spans="5:59" ht="14.1" customHeight="1"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</row>
    <row r="150" spans="5:59" ht="14.1" customHeight="1"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</row>
    <row r="151" spans="5:59" ht="14.1" customHeight="1"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</row>
    <row r="152" spans="5:59" ht="14.1" customHeight="1"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</row>
    <row r="153" spans="5:59" ht="14.1" customHeight="1"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</row>
    <row r="154" spans="5:59" ht="14.1" customHeight="1"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</row>
    <row r="155" spans="5:59" ht="14.1" customHeight="1"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</row>
    <row r="156" spans="5:59" ht="14.1" customHeight="1"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</row>
    <row r="157" spans="5:59" ht="14.1" customHeight="1"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</row>
    <row r="158" spans="5:59" ht="14.1" customHeight="1"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</row>
    <row r="159" spans="5:59" ht="14.1" customHeight="1"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</row>
    <row r="160" spans="5:59" ht="14.1" customHeight="1"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</row>
    <row r="161" spans="5:59" ht="14.1" customHeight="1"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</row>
    <row r="162" spans="5:59" ht="14.1" customHeight="1"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</row>
    <row r="163" spans="5:59" ht="14.1" customHeight="1"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</row>
    <row r="164" spans="5:59" ht="14.1" customHeight="1"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</row>
    <row r="165" spans="5:59" ht="14.1" customHeight="1"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</row>
    <row r="166" spans="5:59" ht="14.1" customHeight="1"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</row>
    <row r="167" spans="5:59" ht="14.1" customHeight="1"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</row>
    <row r="168" spans="5:59" ht="14.1" customHeight="1"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</row>
    <row r="169" spans="5:59" ht="14.1" customHeight="1"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</row>
    <row r="170" spans="5:59" ht="14.1" customHeight="1"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</row>
    <row r="171" spans="5:59" ht="14.1" customHeight="1"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</row>
    <row r="172" spans="5:59" ht="14.1" customHeight="1"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</row>
    <row r="173" spans="5:59" ht="14.1" customHeight="1"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</row>
    <row r="174" spans="5:59" ht="14.1" customHeight="1"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</row>
    <row r="175" spans="5:59" ht="14.1" customHeight="1"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</row>
    <row r="176" spans="5:59" ht="14.1" customHeight="1"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</row>
    <row r="177" spans="5:59" ht="14.1" customHeight="1"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</row>
    <row r="178" spans="5:59" ht="14.1" customHeight="1"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</row>
    <row r="179" spans="5:59" ht="14.1" customHeight="1"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</row>
    <row r="180" spans="5:59" ht="14.1" customHeight="1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</row>
    <row r="181" spans="5:59" ht="14.1" customHeight="1"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</row>
    <row r="182" spans="5:59" ht="14.1" customHeight="1"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</row>
    <row r="183" spans="5:59" ht="14.1" customHeight="1"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</row>
    <row r="184" spans="5:59" ht="14.1" customHeight="1"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</row>
    <row r="185" spans="5:59" ht="14.1" customHeight="1"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</row>
    <row r="186" spans="5:59" ht="14.1" customHeight="1"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</row>
    <row r="187" spans="5:59" ht="14.1" customHeight="1"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</row>
    <row r="188" spans="5:59" ht="14.1" customHeight="1"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</row>
    <row r="189" spans="5:59" ht="14.1" customHeight="1"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</row>
    <row r="190" spans="5:59" ht="14.1" customHeight="1"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</row>
    <row r="191" spans="5:59" ht="14.1" customHeight="1"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</row>
    <row r="192" spans="5:59" ht="14.1" customHeight="1"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</row>
    <row r="193" spans="5:59" ht="14.1" customHeight="1"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</row>
    <row r="194" spans="5:59" ht="14.1" customHeight="1"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</row>
    <row r="195" spans="5:59" ht="14.1" customHeight="1"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</row>
    <row r="196" spans="5:59" ht="14.1" customHeight="1"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</row>
    <row r="197" spans="5:59" ht="14.1" customHeight="1"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</row>
    <row r="198" spans="5:59" ht="14.1" customHeight="1"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</row>
    <row r="199" spans="5:59" ht="14.1" customHeight="1"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</row>
    <row r="200" spans="5:59" ht="14.1" customHeight="1"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</row>
    <row r="201" spans="5:59" ht="14.1" customHeight="1"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</row>
    <row r="202" spans="5:59" ht="14.1" customHeight="1"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</row>
    <row r="203" spans="5:59" ht="14.1" customHeight="1"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</row>
    <row r="204" spans="5:59" ht="14.1" customHeight="1"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</row>
    <row r="205" spans="5:59" ht="14.1" customHeight="1"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</row>
    <row r="206" spans="5:59" ht="14.1" customHeight="1"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</row>
    <row r="207" spans="5:59" ht="14.1" customHeight="1"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</row>
    <row r="208" spans="5:59" ht="14.1" customHeight="1"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</row>
    <row r="209" spans="5:59" ht="14.1" customHeight="1"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</row>
    <row r="210" spans="5:59" ht="14.1" customHeight="1"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</row>
    <row r="211" spans="5:59" ht="14.1" customHeight="1"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</row>
    <row r="212" spans="5:59" ht="14.1" customHeight="1"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</row>
    <row r="213" spans="5:59" ht="14.1" customHeight="1"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</row>
    <row r="214" spans="5:59" ht="14.1" customHeight="1"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</row>
    <row r="215" spans="5:59" ht="14.1" customHeight="1"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</row>
    <row r="216" spans="5:59" ht="14.1" customHeight="1"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</row>
    <row r="217" spans="5:59" ht="14.1" customHeight="1"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</row>
    <row r="218" spans="5:59" ht="14.1" customHeight="1"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</row>
    <row r="219" spans="5:59" ht="14.1" customHeight="1"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</row>
    <row r="220" spans="5:59" ht="14.1" customHeight="1"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</row>
    <row r="221" spans="5:59" ht="14.1" customHeight="1"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</row>
    <row r="222" spans="5:59" ht="14.1" customHeight="1"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</row>
    <row r="223" spans="5:59" ht="14.1" customHeight="1"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</row>
    <row r="224" spans="5:59" ht="14.1" customHeight="1"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</row>
    <row r="225" spans="5:59" ht="14.1" customHeight="1"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</row>
    <row r="226" spans="5:59" ht="14.1" customHeight="1"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</row>
    <row r="227" spans="5:59" ht="14.1" customHeight="1"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</row>
    <row r="228" spans="5:59" ht="14.1" customHeight="1"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</row>
    <row r="229" spans="5:59" ht="14.1" customHeight="1"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</row>
    <row r="230" spans="5:59" ht="14.1" customHeight="1"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</row>
    <row r="231" spans="5:59" ht="14.1" customHeight="1"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</row>
    <row r="232" spans="5:59" ht="14.1" customHeight="1"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</row>
    <row r="233" spans="5:59" ht="14.1" customHeight="1"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</row>
    <row r="234" spans="5:59" ht="14.1" customHeight="1"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</row>
    <row r="235" spans="5:59" ht="14.1" customHeight="1"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</row>
    <row r="236" spans="5:59" ht="14.1" customHeight="1"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</row>
    <row r="237" spans="5:59" ht="14.1" customHeight="1"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</row>
    <row r="238" spans="5:59" ht="14.1" customHeight="1"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</row>
    <row r="239" spans="5:59" ht="14.1" customHeight="1"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</row>
    <row r="240" spans="5:59" ht="14.1" customHeight="1"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</row>
    <row r="241" spans="5:59" ht="14.1" customHeight="1"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</row>
    <row r="242" spans="5:59" ht="14.1" customHeight="1"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</row>
    <row r="243" spans="5:59" ht="14.1" customHeight="1"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</row>
    <row r="244" spans="5:59" ht="14.1" customHeight="1"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</row>
    <row r="245" spans="5:59" ht="14.1" customHeight="1"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</row>
    <row r="246" spans="5:59" ht="14.1" customHeight="1"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</row>
    <row r="247" spans="5:59" ht="14.1" customHeight="1"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</row>
    <row r="248" spans="5:59" ht="14.1" customHeight="1"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</row>
    <row r="249" spans="5:59" ht="14.1" customHeight="1"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</row>
    <row r="250" spans="5:59" ht="14.1" customHeight="1"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</row>
    <row r="251" spans="5:59" ht="14.1" customHeight="1"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</row>
    <row r="252" spans="5:59" ht="14.1" customHeight="1"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</row>
    <row r="253" spans="5:59" ht="14.1" customHeight="1"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</row>
    <row r="254" spans="5:59" ht="14.1" customHeight="1"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</row>
    <row r="255" spans="5:59" ht="14.1" customHeight="1"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</row>
    <row r="256" spans="5:59" ht="14.1" customHeight="1"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</row>
    <row r="257" spans="5:59" ht="14.1" customHeight="1"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</row>
    <row r="258" spans="5:59" ht="14.1" customHeight="1"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</row>
    <row r="259" spans="5:59" ht="14.1" customHeight="1"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</row>
    <row r="260" spans="5:59" ht="14.1" customHeight="1"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</row>
    <row r="261" spans="5:59" ht="14.1" customHeight="1"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</row>
    <row r="262" spans="5:59" ht="14.1" customHeight="1"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</row>
    <row r="263" spans="5:59" ht="14.1" customHeight="1"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</row>
    <row r="264" spans="5:59" ht="14.1" customHeight="1"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</row>
    <row r="265" spans="5:59" ht="14.1" customHeight="1"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</row>
    <row r="266" spans="5:59" ht="14.1" customHeight="1"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</row>
    <row r="267" spans="5:59" ht="14.1" customHeight="1"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</row>
    <row r="268" spans="5:59" ht="14.1" customHeight="1"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</row>
    <row r="269" spans="5:59" ht="14.1" customHeight="1"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</row>
    <row r="270" spans="5:59" ht="14.1" customHeight="1"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</row>
    <row r="271" spans="5:59" ht="14.1" customHeight="1"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</row>
    <row r="272" spans="5:59" ht="14.1" customHeight="1"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</row>
    <row r="273" spans="5:59" ht="14.1" customHeight="1"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</row>
    <row r="274" spans="5:59" ht="14.1" customHeight="1"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</row>
    <row r="275" spans="5:59" ht="14.1" customHeight="1"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</row>
    <row r="276" spans="5:59" ht="14.1" customHeight="1"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</row>
    <row r="277" spans="5:59" ht="14.1" customHeight="1"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</row>
    <row r="278" spans="5:59" ht="14.1" customHeight="1"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</row>
    <row r="279" spans="5:59" ht="14.1" customHeight="1"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</row>
    <row r="280" spans="5:59" ht="14.1" customHeight="1"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</row>
    <row r="281" spans="5:59" ht="14.1" customHeight="1"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</row>
    <row r="282" spans="5:59" ht="14.1" customHeight="1"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</row>
    <row r="283" spans="5:59" ht="14.1" customHeight="1"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</row>
    <row r="284" spans="5:59" ht="14.1" customHeight="1"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</row>
    <row r="285" spans="5:59" ht="14.1" customHeight="1"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</row>
    <row r="286" spans="5:59" ht="14.1" customHeight="1"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</row>
    <row r="287" spans="5:59" ht="14.1" customHeight="1"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</row>
    <row r="288" spans="5:59" ht="14.1" customHeight="1"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</row>
    <row r="289" spans="5:59" ht="14.1" customHeight="1"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</row>
    <row r="290" spans="5:59" ht="14.1" customHeight="1"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</row>
    <row r="291" spans="5:59" ht="14.1" customHeight="1"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</row>
    <row r="292" spans="5:59" ht="14.1" customHeight="1"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</row>
    <row r="293" spans="5:59" ht="14.1" customHeight="1"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</row>
    <row r="294" spans="5:59" ht="14.1" customHeight="1"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</row>
    <row r="295" spans="5:59" ht="14.1" customHeight="1"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</row>
    <row r="296" spans="5:59" ht="14.1" customHeight="1"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</row>
    <row r="297" spans="5:59" ht="14.1" customHeight="1"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</row>
    <row r="298" spans="5:59" ht="14.1" customHeight="1"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</row>
    <row r="299" spans="5:59" ht="14.1" customHeight="1"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</row>
    <row r="300" spans="5:59" ht="14.1" customHeight="1"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</row>
    <row r="301" spans="5:59" ht="14.1" customHeight="1"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</row>
    <row r="302" spans="5:59" ht="14.1" customHeight="1"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</row>
    <row r="303" spans="5:59" ht="14.1" customHeight="1"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</row>
    <row r="304" spans="5:59" ht="14.1" customHeight="1"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</row>
    <row r="305" spans="5:59" ht="14.1" customHeight="1"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</row>
    <row r="306" spans="5:59" ht="14.1" customHeight="1"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</row>
    <row r="307" spans="5:59" ht="14.1" customHeight="1"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</row>
    <row r="308" spans="5:59" ht="14.1" customHeight="1"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</row>
    <row r="309" spans="5:59" ht="14.1" customHeight="1"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</row>
    <row r="310" spans="5:59" ht="14.1" customHeight="1"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</row>
    <row r="311" spans="5:59" ht="14.1" customHeight="1"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</row>
    <row r="312" spans="5:59" ht="14.1" customHeight="1"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</row>
    <row r="313" spans="5:59" ht="14.1" customHeight="1"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</row>
    <row r="314" spans="5:59" ht="14.1" customHeight="1"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</row>
    <row r="315" spans="5:59" ht="14.1" customHeight="1"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</row>
    <row r="316" spans="5:59" ht="14.1" customHeight="1"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</row>
    <row r="317" spans="5:59" ht="14.1" customHeight="1"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</row>
    <row r="318" spans="5:59" ht="14.1" customHeight="1"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</row>
    <row r="319" spans="5:59" ht="14.1" customHeight="1"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</row>
    <row r="320" spans="5:59" ht="14.1" customHeight="1"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</row>
    <row r="321" spans="5:59" ht="14.1" customHeight="1"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</row>
    <row r="322" spans="5:59" ht="14.1" customHeight="1"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</row>
    <row r="323" spans="5:59" ht="14.1" customHeight="1"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</row>
    <row r="324" spans="5:59" ht="14.1" customHeight="1"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</row>
    <row r="325" spans="5:59" ht="14.1" customHeight="1"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</row>
    <row r="326" spans="5:59" ht="14.1" customHeight="1"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</row>
    <row r="327" spans="5:59" ht="14.1" customHeight="1"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</row>
    <row r="328" spans="5:59" ht="14.1" customHeight="1"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</row>
    <row r="329" spans="5:59" ht="14.1" customHeight="1"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</row>
    <row r="330" spans="5:59" ht="14.1" customHeight="1"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</row>
    <row r="331" spans="5:59" ht="14.1" customHeight="1"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</row>
    <row r="332" spans="5:59" ht="14.1" customHeight="1"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</row>
    <row r="333" spans="5:59" ht="14.1" customHeight="1"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</row>
    <row r="334" spans="5:59" ht="14.1" customHeight="1"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</row>
    <row r="335" spans="5:59" ht="14.1" customHeight="1"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</row>
    <row r="336" spans="5:59" ht="14.1" customHeight="1"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</row>
    <row r="337" spans="5:59" ht="14.1" customHeight="1"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</row>
    <row r="338" spans="5:59" ht="14.1" customHeight="1"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</row>
    <row r="339" spans="5:59" ht="14.1" customHeight="1"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</row>
    <row r="340" spans="5:59" ht="14.1" customHeight="1"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</row>
    <row r="341" spans="5:59" ht="14.1" customHeight="1"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</row>
    <row r="342" spans="5:59" ht="14.1" customHeight="1"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</row>
    <row r="343" spans="5:59" ht="14.1" customHeight="1"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</row>
    <row r="344" spans="5:59" ht="14.1" customHeight="1"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</row>
    <row r="345" spans="5:59" ht="14.1" customHeight="1"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</row>
    <row r="346" spans="5:59" ht="14.1" customHeight="1"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</row>
    <row r="347" spans="5:59" ht="14.1" customHeight="1"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</row>
    <row r="348" spans="5:59" ht="14.1" customHeight="1"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</row>
    <row r="349" spans="5:59" ht="14.1" customHeight="1"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</row>
    <row r="350" spans="5:59" ht="14.1" customHeight="1"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</row>
    <row r="351" spans="5:59" ht="14.1" customHeight="1"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</row>
    <row r="352" spans="5:59" ht="14.1" customHeight="1"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</row>
    <row r="353" spans="5:59" ht="14.1" customHeight="1"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</row>
    <row r="354" spans="5:59" ht="14.1" customHeight="1"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</row>
    <row r="355" spans="5:59" ht="14.1" customHeight="1"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</row>
    <row r="356" spans="5:59" ht="14.1" customHeight="1"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</row>
    <row r="357" spans="5:59" ht="14.1" customHeight="1"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</row>
    <row r="358" spans="5:59" ht="14.1" customHeight="1"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</row>
    <row r="359" spans="5:59" ht="14.1" customHeight="1"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</row>
    <row r="360" spans="5:59" ht="14.1" customHeight="1"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</row>
    <row r="361" spans="5:59" ht="14.1" customHeight="1"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</row>
    <row r="362" spans="5:59" ht="14.1" customHeight="1"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</row>
    <row r="363" spans="5:59" ht="14.1" customHeight="1"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</row>
    <row r="364" spans="5:59" ht="14.1" customHeight="1"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</row>
    <row r="365" spans="5:59" ht="14.1" customHeight="1"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</row>
    <row r="366" spans="5:59" ht="14.1" customHeight="1"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</row>
    <row r="367" spans="5:59" ht="14.1" customHeight="1"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</row>
    <row r="368" spans="5:59" ht="14.1" customHeight="1"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</row>
    <row r="369" spans="5:59" ht="14.1" customHeight="1"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</row>
    <row r="370" spans="5:59" ht="14.1" customHeight="1"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</row>
    <row r="371" spans="5:59" ht="14.1" customHeight="1"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</row>
    <row r="372" spans="5:59" ht="14.1" customHeight="1"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</row>
    <row r="373" spans="5:59" ht="14.1" customHeight="1"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</row>
    <row r="374" spans="5:59" ht="14.1" customHeight="1"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</row>
    <row r="375" spans="5:59" ht="14.1" customHeight="1"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</row>
    <row r="376" spans="5:59" ht="14.1" customHeight="1"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</row>
    <row r="377" spans="5:59" ht="14.1" customHeight="1"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</row>
    <row r="378" spans="5:59" ht="14.1" customHeight="1"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</row>
    <row r="379" spans="5:59" ht="14.1" customHeight="1"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</row>
    <row r="380" spans="5:59" ht="14.1" customHeight="1"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</row>
    <row r="381" spans="5:59" ht="14.1" customHeight="1"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</row>
    <row r="382" spans="5:59" ht="14.1" customHeight="1"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</row>
    <row r="383" spans="5:59" ht="14.1" customHeight="1"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</row>
    <row r="384" spans="5:59" ht="14.1" customHeight="1"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</row>
    <row r="385" spans="5:59" ht="14.1" customHeight="1"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</row>
    <row r="386" spans="5:59" ht="14.1" customHeight="1"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</row>
    <row r="387" spans="5:59" ht="14.1" customHeight="1"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</row>
    <row r="388" spans="5:59" ht="14.1" customHeight="1"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</row>
    <row r="389" spans="5:59" ht="14.1" customHeight="1"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</row>
    <row r="390" spans="5:59" ht="14.1" customHeight="1"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</row>
    <row r="391" spans="5:59" ht="14.1" customHeight="1"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</row>
    <row r="392" spans="5:59" ht="14.1" customHeight="1"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</row>
    <row r="393" spans="5:59" ht="14.1" customHeight="1"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</row>
    <row r="394" spans="5:59" ht="14.1" customHeight="1"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</row>
    <row r="395" spans="5:59" ht="14.1" customHeight="1"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</row>
    <row r="396" spans="5:59" ht="14.1" customHeight="1"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</row>
    <row r="397" spans="5:59" ht="14.1" customHeight="1"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</row>
    <row r="398" spans="5:59" ht="14.1" customHeight="1"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</row>
    <row r="399" spans="5:59" ht="14.1" customHeight="1"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</row>
    <row r="400" spans="5:59" ht="14.1" customHeight="1"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</row>
    <row r="401" spans="5:59" ht="14.1" customHeight="1"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</row>
    <row r="402" spans="5:59" ht="14.1" customHeight="1"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</row>
    <row r="403" spans="5:59" ht="14.1" customHeight="1"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</row>
    <row r="404" spans="5:59" ht="14.1" customHeight="1"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</row>
    <row r="405" spans="5:59" ht="14.1" customHeight="1"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</row>
    <row r="406" spans="5:59" ht="14.1" customHeight="1"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</row>
    <row r="407" spans="5:59" ht="14.1" customHeight="1"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</row>
    <row r="408" spans="5:59" ht="14.1" customHeight="1"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</row>
    <row r="409" spans="5:59" ht="14.1" customHeight="1"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</row>
    <row r="410" spans="5:59" ht="14.1" customHeight="1"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</row>
    <row r="411" spans="5:59" ht="14.1" customHeight="1"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</row>
    <row r="412" spans="5:59" ht="14.1" customHeight="1"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</row>
    <row r="413" spans="5:59" ht="14.1" customHeight="1"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</row>
    <row r="414" spans="5:59" ht="14.1" customHeight="1"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</row>
    <row r="415" spans="5:59" ht="14.1" customHeight="1"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</row>
    <row r="416" spans="5:59" ht="14.1" customHeight="1"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</row>
    <row r="417" spans="5:59" ht="14.1" customHeight="1"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</row>
    <row r="418" spans="5:59" ht="14.1" customHeight="1"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</row>
    <row r="419" spans="5:59" ht="14.1" customHeight="1"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</row>
    <row r="420" spans="5:59" ht="14.1" customHeight="1"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</row>
    <row r="421" spans="5:59" ht="14.1" customHeight="1"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</row>
    <row r="422" spans="5:59" ht="14.1" customHeight="1"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</row>
    <row r="423" spans="5:59" ht="14.1" customHeight="1"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</row>
    <row r="424" spans="5:59" ht="14.1" customHeight="1"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</row>
    <row r="425" spans="5:59" ht="14.1" customHeight="1"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</row>
    <row r="426" spans="5:59" ht="14.1" customHeight="1"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</row>
    <row r="427" spans="5:59" ht="14.1" customHeight="1"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</row>
    <row r="428" spans="5:59" ht="14.1" customHeight="1"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</row>
    <row r="429" spans="5:59" ht="14.1" customHeight="1"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</row>
    <row r="430" spans="5:59" ht="14.1" customHeight="1"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</row>
    <row r="431" spans="5:59" ht="14.1" customHeight="1"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</row>
    <row r="432" spans="5:59" ht="14.1" customHeight="1"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</row>
    <row r="433" spans="5:59" ht="14.1" customHeight="1"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</row>
    <row r="434" spans="5:59" ht="14.1" customHeight="1"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</row>
    <row r="435" spans="5:59" ht="14.1" customHeight="1"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</row>
    <row r="436" spans="5:59" ht="14.1" customHeight="1"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</row>
    <row r="437" spans="5:59" ht="14.1" customHeight="1"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</row>
    <row r="438" spans="5:59" ht="14.1" customHeight="1"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</row>
    <row r="439" spans="5:59" ht="14.1" customHeight="1"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</row>
    <row r="440" spans="5:59" ht="14.1" customHeight="1"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</row>
    <row r="441" spans="5:59" ht="14.1" customHeight="1"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</row>
    <row r="442" spans="5:59" ht="14.1" customHeight="1"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</row>
    <row r="443" spans="5:59" ht="14.1" customHeight="1"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</row>
    <row r="444" spans="5:59" ht="14.1" customHeight="1"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</row>
    <row r="445" spans="5:59" ht="14.1" customHeight="1"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</row>
    <row r="446" spans="5:59" ht="14.1" customHeight="1"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</row>
    <row r="447" spans="5:59" ht="14.1" customHeight="1"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</row>
    <row r="448" spans="5:59" ht="14.1" customHeight="1"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</row>
    <row r="449" spans="5:59" ht="14.1" customHeight="1"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</row>
    <row r="450" spans="5:59" ht="14.1" customHeight="1"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</row>
    <row r="451" spans="5:59" ht="14.1" customHeight="1"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</row>
    <row r="452" spans="5:59" ht="14.1" customHeight="1"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</row>
    <row r="453" spans="5:59" ht="14.1" customHeight="1"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</row>
    <row r="454" spans="5:59" ht="14.1" customHeight="1"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</row>
    <row r="455" spans="5:59" ht="14.1" customHeight="1"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</row>
    <row r="456" spans="5:59" ht="14.1" customHeight="1"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</row>
    <row r="457" spans="5:59" ht="14.1" customHeight="1"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</row>
    <row r="458" spans="5:59" ht="14.1" customHeight="1"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</row>
    <row r="459" spans="5:59" ht="14.1" customHeight="1"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</row>
    <row r="460" spans="5:59" ht="14.1" customHeight="1"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</row>
    <row r="461" spans="5:59" ht="14.1" customHeight="1"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</row>
    <row r="462" spans="5:59" ht="14.1" customHeight="1"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</row>
    <row r="463" spans="5:59" ht="14.1" customHeight="1"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</row>
    <row r="464" spans="5:59" ht="14.1" customHeight="1"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</row>
    <row r="465" spans="5:59" ht="14.1" customHeight="1"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</row>
    <row r="466" spans="5:59" ht="14.1" customHeight="1"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</row>
    <row r="467" spans="5:59" ht="14.1" customHeight="1"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</row>
    <row r="468" spans="5:59" ht="14.1" customHeight="1"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</row>
    <row r="469" spans="5:59" ht="14.1" customHeight="1"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</row>
    <row r="470" spans="5:59" ht="14.1" customHeight="1"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</row>
    <row r="471" spans="5:59" ht="14.1" customHeight="1"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</row>
    <row r="472" spans="5:59" ht="14.1" customHeight="1"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</row>
    <row r="473" spans="5:59" ht="14.1" customHeight="1"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</row>
    <row r="474" spans="5:59" ht="14.1" customHeight="1"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</row>
    <row r="475" spans="5:59" ht="14.1" customHeight="1"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</row>
    <row r="476" spans="5:59" ht="14.1" customHeight="1"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</row>
    <row r="477" spans="5:59" ht="14.1" customHeight="1"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</row>
    <row r="478" spans="5:59" ht="14.1" customHeight="1"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</row>
    <row r="479" spans="5:59" ht="14.1" customHeight="1"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</row>
    <row r="480" spans="5:59" ht="14.1" customHeight="1"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</row>
    <row r="481" spans="5:59" ht="14.1" customHeight="1"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</row>
    <row r="482" spans="5:59" ht="14.1" customHeight="1"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</row>
    <row r="483" spans="5:59" ht="14.1" customHeight="1"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</row>
    <row r="484" spans="5:59" ht="14.1" customHeight="1"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</row>
    <row r="485" spans="5:59" ht="14.1" customHeight="1"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</row>
    <row r="486" spans="5:59" ht="14.1" customHeight="1"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</row>
    <row r="487" spans="5:59" ht="14.1" customHeight="1"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</row>
    <row r="488" spans="5:59" ht="14.1" customHeight="1"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</row>
    <row r="489" spans="5:59" ht="14.1" customHeight="1"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</row>
    <row r="490" spans="5:59" ht="14.1" customHeight="1"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</row>
    <row r="491" spans="5:59" ht="14.1" customHeight="1"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</row>
    <row r="492" spans="5:59" ht="14.1" customHeight="1"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</row>
    <row r="493" spans="5:59" ht="14.1" customHeight="1"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</row>
    <row r="494" spans="5:59" ht="14.1" customHeight="1"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</row>
    <row r="495" spans="5:59" ht="14.1" customHeight="1"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</row>
    <row r="496" spans="5:59" ht="14.1" customHeight="1"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</row>
    <row r="497" spans="5:59" ht="14.1" customHeight="1"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</row>
    <row r="498" spans="5:59" ht="14.1" customHeight="1"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</row>
    <row r="499" spans="5:59" ht="14.1" customHeight="1"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</row>
    <row r="500" spans="5:59" ht="14.1" customHeight="1"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</row>
    <row r="501" spans="5:59" ht="14.1" customHeight="1"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</row>
    <row r="502" spans="5:59" ht="14.1" customHeight="1"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</row>
    <row r="503" spans="5:59" ht="14.1" customHeight="1"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</row>
    <row r="504" spans="5:59" ht="14.1" customHeight="1"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</row>
    <row r="505" spans="5:59" ht="14.1" customHeight="1"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</row>
    <row r="506" spans="5:59" ht="14.1" customHeight="1"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</row>
    <row r="507" spans="5:59" ht="14.1" customHeight="1"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</row>
    <row r="508" spans="5:59" ht="14.1" customHeight="1"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</row>
    <row r="509" spans="5:59" ht="14.1" customHeight="1"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</row>
    <row r="510" spans="5:59" ht="14.1" customHeight="1"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</row>
    <row r="511" spans="5:59" ht="14.1" customHeight="1"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</row>
    <row r="512" spans="5:59" ht="14.1" customHeight="1"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</row>
    <row r="513" spans="5:59" ht="14.1" customHeight="1"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</row>
    <row r="514" spans="5:59" ht="14.1" customHeight="1"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</row>
    <row r="515" spans="5:59" ht="14.1" customHeight="1"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</row>
    <row r="516" spans="5:59" ht="14.1" customHeight="1"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</row>
    <row r="517" spans="5:59" ht="14.1" customHeight="1"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</row>
    <row r="518" spans="5:59" ht="14.1" customHeight="1"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</row>
    <row r="519" spans="5:59" ht="14.1" customHeight="1"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</row>
    <row r="520" spans="5:59" ht="14.1" customHeight="1"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</row>
    <row r="521" spans="5:59" ht="14.1" customHeight="1"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</row>
    <row r="522" spans="5:59" ht="14.1" customHeight="1"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</row>
    <row r="523" spans="5:59" ht="14.1" customHeight="1"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</row>
    <row r="524" spans="5:59" ht="14.1" customHeight="1"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</row>
    <row r="525" spans="5:59" ht="14.1" customHeight="1"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</row>
    <row r="526" spans="5:59" ht="14.1" customHeight="1"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</row>
    <row r="527" spans="5:59" ht="14.1" customHeight="1"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</row>
    <row r="528" spans="5:59" ht="14.1" customHeight="1"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</row>
    <row r="529" spans="5:59" ht="14.1" customHeight="1"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</row>
    <row r="530" spans="5:59" ht="14.1" customHeight="1"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</row>
    <row r="531" spans="5:59" ht="14.1" customHeight="1"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</row>
    <row r="532" spans="5:59" ht="14.1" customHeight="1"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</row>
    <row r="533" spans="5:59" ht="14.1" customHeight="1"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</row>
    <row r="534" spans="5:59" ht="14.1" customHeight="1"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</row>
    <row r="535" spans="5:59" ht="14.1" customHeight="1"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</row>
    <row r="536" spans="5:59" ht="14.1" customHeight="1"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</row>
    <row r="537" spans="5:59" ht="14.1" customHeight="1"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</row>
    <row r="538" spans="5:59" ht="14.1" customHeight="1"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</row>
    <row r="539" spans="5:59" ht="14.1" customHeight="1"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</row>
    <row r="540" spans="5:59" ht="14.1" customHeight="1"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</row>
    <row r="541" spans="5:59" ht="14.1" customHeight="1"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</row>
    <row r="542" spans="5:59" ht="14.1" customHeight="1"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</row>
    <row r="543" spans="5:59" ht="14.1" customHeight="1"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</row>
    <row r="544" spans="5:59" ht="14.1" customHeight="1"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</row>
    <row r="545" spans="5:59" ht="14.1" customHeight="1"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</row>
    <row r="546" spans="5:59" ht="14.1" customHeight="1"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</row>
    <row r="547" spans="5:59" ht="14.1" customHeight="1"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</row>
    <row r="548" spans="5:59" ht="14.1" customHeight="1"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</row>
    <row r="549" spans="5:59" ht="14.1" customHeight="1"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</row>
    <row r="550" spans="5:59" ht="14.1" customHeight="1"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</row>
    <row r="551" spans="5:59" ht="14.1" customHeight="1"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</row>
    <row r="552" spans="5:59" ht="14.1" customHeight="1"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</row>
    <row r="553" spans="5:59" ht="14.1" customHeight="1"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</row>
    <row r="554" spans="5:59" ht="14.1" customHeight="1"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</row>
    <row r="555" spans="5:59" ht="14.1" customHeight="1"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</row>
    <row r="556" spans="5:59" ht="14.1" customHeight="1"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</row>
    <row r="557" spans="5:59" ht="14.1" customHeight="1"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</row>
    <row r="558" spans="5:59" ht="14.1" customHeight="1"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</row>
    <row r="559" spans="5:59" ht="14.1" customHeight="1"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</row>
    <row r="560" spans="5:59" ht="14.1" customHeight="1"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</row>
    <row r="561" spans="5:59" ht="14.1" customHeight="1"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</row>
    <row r="562" spans="5:59" ht="14.1" customHeight="1"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</row>
    <row r="563" spans="5:59" ht="14.1" customHeight="1"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</row>
    <row r="564" spans="5:59" ht="14.1" customHeight="1"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</row>
    <row r="565" spans="5:59" ht="14.1" customHeight="1"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</row>
    <row r="566" spans="5:59" ht="14.1" customHeight="1"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</row>
    <row r="567" spans="5:59" ht="14.1" customHeight="1"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</row>
    <row r="568" spans="5:59" ht="14.1" customHeight="1"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</row>
    <row r="569" spans="5:59" ht="14.1" customHeight="1"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</row>
    <row r="570" spans="5:59" ht="14.1" customHeight="1"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</row>
    <row r="571" spans="5:59" ht="14.1" customHeight="1"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</row>
    <row r="572" spans="5:59" ht="14.1" customHeight="1"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</row>
    <row r="573" spans="5:59" ht="14.1" customHeight="1"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</row>
    <row r="574" spans="5:59" ht="14.1" customHeight="1"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</row>
    <row r="575" spans="5:59" ht="14.1" customHeight="1"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</row>
    <row r="576" spans="5:59" ht="14.1" customHeight="1"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</row>
    <row r="577" spans="5:59" ht="14.1" customHeight="1"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</row>
    <row r="578" spans="5:59" ht="14.1" customHeight="1"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</row>
    <row r="579" spans="5:59" ht="14.1" customHeight="1"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</row>
    <row r="580" spans="5:59" ht="14.1" customHeight="1"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</row>
    <row r="581" spans="5:59" ht="14.1" customHeight="1"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</row>
    <row r="582" spans="5:59" ht="14.1" customHeight="1"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</row>
    <row r="583" spans="5:59" ht="14.1" customHeight="1"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</row>
    <row r="584" spans="5:59" ht="14.1" customHeight="1"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</row>
    <row r="585" spans="5:59" ht="14.1" customHeight="1"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</row>
    <row r="586" spans="5:59" ht="14.1" customHeight="1"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</row>
    <row r="587" spans="5:59" ht="14.1" customHeight="1"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</row>
    <row r="588" spans="5:59" ht="14.1" customHeight="1"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</row>
    <row r="589" spans="5:59" ht="14.1" customHeight="1"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</row>
    <row r="590" spans="5:59" ht="14.1" customHeight="1"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</row>
    <row r="591" spans="5:59" ht="14.1" customHeight="1"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</row>
    <row r="592" spans="5:59" ht="14.1" customHeight="1"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</row>
    <row r="593" spans="5:59" ht="14.1" customHeight="1"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</row>
    <row r="594" spans="5:59" ht="14.1" customHeight="1"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</row>
    <row r="595" spans="5:59" ht="14.1" customHeight="1"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</row>
    <row r="596" spans="5:59" ht="14.1" customHeight="1"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</row>
    <row r="597" spans="5:59" ht="14.1" customHeight="1"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</row>
    <row r="598" spans="5:59" ht="14.1" customHeight="1"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</row>
    <row r="599" spans="5:59" ht="14.1" customHeight="1"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</row>
    <row r="600" spans="5:59" ht="14.1" customHeight="1"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</row>
    <row r="601" spans="5:59" ht="14.1" customHeight="1"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</row>
    <row r="602" spans="5:59" ht="14.1" customHeight="1"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</row>
    <row r="603" spans="5:59" ht="14.1" customHeight="1"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</row>
    <row r="604" spans="5:59" ht="14.1" customHeight="1"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</row>
    <row r="605" spans="5:59" ht="14.1" customHeight="1"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</row>
    <row r="606" spans="5:59" ht="14.1" customHeight="1"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</row>
    <row r="607" spans="5:59" ht="14.1" customHeight="1"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</row>
    <row r="608" spans="5:59" ht="14.1" customHeight="1"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</row>
    <row r="609" spans="5:59" ht="14.1" customHeight="1"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</row>
    <row r="610" spans="5:59" ht="14.1" customHeight="1"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</row>
    <row r="611" spans="5:59" ht="14.1" customHeight="1"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</row>
    <row r="612" spans="5:59" ht="14.1" customHeight="1"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</row>
    <row r="613" spans="5:59" ht="14.1" customHeight="1"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</row>
    <row r="614" spans="5:59" ht="14.1" customHeight="1"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</row>
    <row r="615" spans="5:59" ht="14.1" customHeight="1"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</row>
    <row r="616" spans="5:59" ht="14.1" customHeight="1"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</row>
    <row r="617" spans="5:59" ht="14.1" customHeight="1"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</row>
    <row r="618" spans="5:59" ht="14.1" customHeight="1"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</row>
    <row r="619" spans="5:59" ht="14.1" customHeight="1"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</row>
    <row r="620" spans="5:59" ht="14.1" customHeight="1"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</row>
    <row r="621" spans="5:59" ht="14.1" customHeight="1"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</row>
    <row r="622" spans="5:59" ht="14.1" customHeight="1"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</row>
    <row r="623" spans="5:59" ht="14.1" customHeight="1"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</row>
    <row r="624" spans="5:59" ht="14.1" customHeight="1"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</row>
    <row r="625" spans="5:59" ht="14.1" customHeight="1"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</row>
    <row r="626" spans="5:59" ht="14.1" customHeight="1"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</row>
    <row r="627" spans="5:59" ht="14.1" customHeight="1"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</row>
    <row r="628" spans="5:59" ht="14.1" customHeight="1"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</row>
    <row r="629" spans="5:59" ht="14.1" customHeight="1"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</row>
    <row r="630" spans="5:59" ht="14.1" customHeight="1"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</row>
    <row r="631" spans="5:59" ht="14.1" customHeight="1"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</row>
    <row r="632" spans="5:59" ht="14.1" customHeight="1"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</row>
    <row r="633" spans="5:59" ht="14.1" customHeight="1"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</row>
    <row r="634" spans="5:59" ht="14.1" customHeight="1"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</row>
    <row r="635" spans="5:59" ht="14.1" customHeight="1"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</row>
    <row r="636" spans="5:59" ht="14.1" customHeight="1"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</row>
    <row r="637" spans="5:59" ht="14.1" customHeight="1"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</row>
    <row r="638" spans="5:59" ht="14.1" customHeight="1"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</row>
    <row r="639" spans="5:59" ht="14.1" customHeight="1"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</row>
    <row r="640" spans="5:59" ht="14.1" customHeight="1"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</row>
    <row r="641" spans="5:59" ht="14.1" customHeight="1"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</row>
    <row r="642" spans="5:59" ht="14.1" customHeight="1"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</row>
    <row r="643" spans="5:59" ht="14.1" customHeight="1"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</row>
    <row r="644" spans="5:59" ht="14.1" customHeight="1"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</row>
    <row r="645" spans="5:59" ht="14.1" customHeight="1"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</row>
    <row r="646" spans="5:59" ht="14.1" customHeight="1"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</row>
    <row r="647" spans="5:59" ht="14.1" customHeight="1"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</row>
    <row r="648" spans="5:59" ht="14.1" customHeight="1"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</row>
    <row r="649" spans="5:59" ht="14.1" customHeight="1"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</row>
    <row r="650" spans="5:59" ht="14.1" customHeight="1"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</row>
    <row r="651" spans="5:59" ht="14.1" customHeight="1"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</row>
    <row r="652" spans="5:59" ht="14.1" customHeight="1"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</row>
    <row r="653" spans="5:59" ht="14.1" customHeight="1"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</row>
    <row r="654" spans="5:59" ht="14.1" customHeight="1"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</row>
    <row r="655" spans="5:59" ht="14.1" customHeight="1"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</row>
    <row r="656" spans="5:59" ht="14.1" customHeight="1"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</row>
    <row r="657" spans="5:59" ht="14.1" customHeight="1"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</row>
    <row r="658" spans="5:59" ht="14.1" customHeight="1"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</row>
    <row r="659" spans="5:59" ht="14.1" customHeight="1"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</row>
    <row r="660" spans="5:59" ht="14.1" customHeight="1"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</row>
    <row r="661" spans="5:59" ht="14.1" customHeight="1"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</row>
    <row r="662" spans="5:59" ht="14.1" customHeight="1"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</row>
    <row r="663" spans="5:59" ht="14.1" customHeight="1"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</row>
    <row r="664" spans="5:59" ht="14.1" customHeight="1"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</row>
    <row r="665" spans="5:59" ht="14.1" customHeight="1"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</row>
    <row r="666" spans="5:59" ht="14.1" customHeight="1"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</row>
    <row r="667" spans="5:59" ht="14.1" customHeight="1"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</row>
    <row r="668" spans="5:59" ht="14.1" customHeight="1"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</row>
    <row r="669" spans="5:59" ht="14.1" customHeight="1"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</row>
    <row r="670" spans="5:59" ht="14.1" customHeight="1"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</row>
    <row r="671" spans="5:59" ht="14.1" customHeight="1"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</row>
    <row r="672" spans="5:59" ht="14.1" customHeight="1"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</row>
    <row r="673" spans="5:59" ht="14.1" customHeight="1"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</row>
    <row r="674" spans="5:59" ht="14.1" customHeight="1"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</row>
    <row r="675" spans="5:59" ht="14.1" customHeight="1"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</row>
    <row r="676" spans="5:59" ht="14.1" customHeight="1"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</row>
    <row r="677" spans="5:59" ht="14.1" customHeight="1"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</row>
    <row r="678" spans="5:59" ht="14.1" customHeight="1"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</row>
    <row r="679" spans="5:59" ht="14.1" customHeight="1"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</row>
    <row r="680" spans="5:59" ht="14.1" customHeight="1"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</row>
    <row r="681" spans="5:59" ht="14.1" customHeight="1"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</row>
    <row r="682" spans="5:59" ht="14.1" customHeight="1"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</row>
    <row r="683" spans="5:59" ht="14.1" customHeight="1"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</row>
    <row r="684" spans="5:59" ht="14.1" customHeight="1"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</row>
    <row r="685" spans="5:59" ht="14.1" customHeight="1"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</row>
    <row r="686" spans="5:59" ht="14.1" customHeight="1"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</row>
    <row r="687" spans="5:59" ht="14.1" customHeight="1"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</row>
    <row r="688" spans="5:59" ht="14.1" customHeight="1"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</row>
    <row r="689" spans="5:59" ht="14.1" customHeight="1"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</row>
    <row r="690" spans="5:59" ht="14.1" customHeight="1"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</row>
    <row r="691" spans="5:59" ht="14.1" customHeight="1"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</row>
    <row r="692" spans="5:59" ht="14.1" customHeight="1"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</row>
    <row r="693" spans="5:59" ht="14.1" customHeight="1"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</row>
    <row r="694" spans="5:59" ht="14.1" customHeight="1"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</row>
    <row r="695" spans="5:59" ht="14.1" customHeight="1"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</row>
    <row r="696" spans="5:59" ht="14.1" customHeight="1"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</row>
    <row r="697" spans="5:59" ht="14.1" customHeight="1"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</row>
    <row r="698" spans="5:59" ht="14.1" customHeight="1"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</row>
    <row r="699" spans="5:59" ht="14.1" customHeight="1"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</row>
    <row r="700" spans="5:59" ht="14.1" customHeight="1"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</row>
    <row r="701" spans="5:59" ht="14.1" customHeight="1"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</row>
    <row r="702" spans="5:59" ht="14.1" customHeight="1"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</row>
    <row r="703" spans="5:59" ht="14.1" customHeight="1"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</row>
    <row r="704" spans="5:59" ht="14.1" customHeight="1"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</row>
    <row r="705" spans="5:59" ht="14.1" customHeight="1"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</row>
    <row r="706" spans="5:59" ht="14.1" customHeight="1"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</row>
    <row r="707" spans="5:59" ht="14.1" customHeight="1"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</row>
    <row r="708" spans="5:59" ht="14.1" customHeight="1"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</row>
    <row r="709" spans="5:59" ht="14.1" customHeight="1"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</row>
    <row r="710" spans="5:59" ht="14.1" customHeight="1"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</row>
    <row r="711" spans="5:59" ht="14.1" customHeight="1"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</row>
    <row r="712" spans="5:59" ht="14.1" customHeight="1"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</row>
    <row r="713" spans="5:59" ht="14.1" customHeight="1"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</row>
    <row r="714" spans="5:59" ht="14.1" customHeight="1"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</row>
    <row r="715" spans="5:59" ht="14.1" customHeight="1"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</row>
    <row r="716" spans="5:59" ht="14.1" customHeight="1"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</row>
    <row r="717" spans="5:59" ht="14.1" customHeight="1"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</row>
    <row r="718" spans="5:59" ht="14.1" customHeight="1"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</row>
    <row r="719" spans="5:59" ht="14.1" customHeight="1"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</row>
    <row r="720" spans="5:59" ht="14.1" customHeight="1"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</row>
    <row r="721" spans="5:59" ht="14.1" customHeight="1"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</row>
    <row r="722" spans="5:59" ht="14.1" customHeight="1"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</row>
    <row r="723" spans="5:59" ht="14.1" customHeight="1"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</row>
    <row r="724" spans="5:59" ht="14.1" customHeight="1"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</row>
    <row r="725" spans="5:59" ht="14.1" customHeight="1"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</row>
    <row r="726" spans="5:59" ht="14.1" customHeight="1"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</row>
    <row r="727" spans="5:59" ht="14.1" customHeight="1"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</row>
    <row r="728" spans="5:59" ht="14.1" customHeight="1"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</row>
    <row r="729" spans="5:59" ht="14.1" customHeight="1"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</row>
    <row r="730" spans="5:59" ht="14.1" customHeight="1"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</row>
    <row r="731" spans="5:59" ht="14.1" customHeight="1"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</row>
    <row r="732" spans="5:59" ht="14.1" customHeight="1"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</row>
    <row r="733" spans="5:59" ht="14.1" customHeight="1"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</row>
    <row r="734" spans="5:59" ht="14.1" customHeight="1"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</row>
    <row r="735" spans="5:59" ht="14.1" customHeight="1"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</row>
    <row r="736" spans="5:59" ht="14.1" customHeight="1"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</row>
    <row r="737" spans="5:59" ht="14.1" customHeight="1"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</row>
    <row r="738" spans="5:59" ht="14.1" customHeight="1"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</row>
    <row r="739" spans="5:59" ht="14.1" customHeight="1"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</row>
    <row r="740" spans="5:59" ht="14.1" customHeight="1"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</row>
    <row r="741" spans="5:59" ht="14.1" customHeight="1"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</row>
    <row r="742" spans="5:59" ht="14.1" customHeight="1"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</row>
    <row r="743" spans="5:59" ht="14.1" customHeight="1"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</row>
    <row r="744" spans="5:59" ht="14.1" customHeight="1"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</row>
    <row r="745" spans="5:59" ht="14.1" customHeight="1"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</row>
    <row r="746" spans="5:59" ht="14.1" customHeight="1"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</row>
    <row r="747" spans="5:59" ht="14.1" customHeight="1"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</row>
    <row r="748" spans="5:59" ht="14.1" customHeight="1"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</row>
    <row r="749" spans="5:59" ht="14.1" customHeight="1"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</row>
    <row r="750" spans="5:59" ht="14.1" customHeight="1"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</row>
    <row r="751" spans="5:59" ht="14.1" customHeight="1"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</row>
    <row r="752" spans="5:59" ht="14.1" customHeight="1"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</row>
    <row r="753" spans="5:59" ht="14.1" customHeight="1"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</row>
    <row r="754" spans="5:59" ht="14.1" customHeight="1"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</row>
    <row r="755" spans="5:59" ht="14.1" customHeight="1"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</row>
    <row r="756" spans="5:59" ht="14.1" customHeight="1"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</row>
    <row r="757" spans="5:59" ht="14.1" customHeight="1"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</row>
    <row r="758" spans="5:59" ht="14.1" customHeight="1"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</row>
    <row r="759" spans="5:59" ht="14.1" customHeight="1"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</row>
    <row r="760" spans="5:59" ht="14.1" customHeight="1"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</row>
    <row r="761" spans="5:59" ht="14.1" customHeight="1"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</row>
    <row r="762" spans="5:59" ht="14.1" customHeight="1"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</row>
    <row r="763" spans="5:59" ht="14.1" customHeight="1"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</row>
    <row r="764" spans="5:59" ht="14.1" customHeight="1"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</row>
    <row r="765" spans="5:59" ht="14.1" customHeight="1"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</row>
    <row r="766" spans="5:59" ht="14.1" customHeight="1"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</row>
    <row r="767" spans="5:59" ht="14.1" customHeight="1"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</row>
    <row r="768" spans="5:59" ht="14.1" customHeight="1"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</row>
    <row r="769" spans="5:59" ht="14.1" customHeight="1"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</row>
    <row r="770" spans="5:59" ht="14.1" customHeight="1"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</row>
    <row r="771" spans="5:59" ht="14.1" customHeight="1"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</row>
    <row r="772" spans="5:59" ht="14.1" customHeight="1"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</row>
    <row r="773" spans="5:59" ht="14.1" customHeight="1"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</row>
    <row r="774" spans="5:59"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</row>
    <row r="775" spans="5:59"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</row>
    <row r="776" spans="5:59"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</row>
    <row r="777" spans="5:59"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</row>
    <row r="778" spans="5:59"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</row>
    <row r="779" spans="5:59"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</row>
    <row r="780" spans="5:59"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</row>
    <row r="781" spans="5:59"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</row>
    <row r="782" spans="5:59"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</row>
    <row r="783" spans="5:59"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</row>
    <row r="784" spans="5:59"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</row>
    <row r="785" spans="5:59"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</row>
    <row r="786" spans="5:59"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</row>
    <row r="787" spans="5:59"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</row>
    <row r="788" spans="5:59"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</row>
    <row r="789" spans="5:59"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</row>
    <row r="790" spans="5:59"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</row>
    <row r="791" spans="5:59"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</row>
    <row r="792" spans="5:59"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</row>
    <row r="793" spans="5:59"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</row>
    <row r="794" spans="5:59"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</row>
    <row r="795" spans="5:59"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</row>
    <row r="796" spans="5:59"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</row>
    <row r="797" spans="5:59"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</row>
    <row r="798" spans="5:59"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</row>
    <row r="799" spans="5:59"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</row>
    <row r="800" spans="5:59"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</row>
    <row r="801" spans="5:59"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</row>
    <row r="802" spans="5:59"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</row>
    <row r="803" spans="5:59"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</row>
  </sheetData>
  <mergeCells count="67">
    <mergeCell ref="C55:E55"/>
    <mergeCell ref="C43:C44"/>
    <mergeCell ref="C33:C34"/>
    <mergeCell ref="D43:D44"/>
    <mergeCell ref="D51:D52"/>
    <mergeCell ref="D45:D46"/>
    <mergeCell ref="C45:C46"/>
    <mergeCell ref="C49:C50"/>
    <mergeCell ref="C51:C52"/>
    <mergeCell ref="C47:C48"/>
    <mergeCell ref="D37:D38"/>
    <mergeCell ref="C39:C40"/>
    <mergeCell ref="D39:D40"/>
    <mergeCell ref="D41:D42"/>
    <mergeCell ref="B26:B32"/>
    <mergeCell ref="C13:C14"/>
    <mergeCell ref="C11:C12"/>
    <mergeCell ref="D11:D12"/>
    <mergeCell ref="C31:C32"/>
    <mergeCell ref="D31:D32"/>
    <mergeCell ref="D13:D14"/>
    <mergeCell ref="C15:C16"/>
    <mergeCell ref="D15:D16"/>
    <mergeCell ref="C17:C18"/>
    <mergeCell ref="C23:C24"/>
    <mergeCell ref="D23:D24"/>
    <mergeCell ref="BF4:BF8"/>
    <mergeCell ref="O4:Q4"/>
    <mergeCell ref="S4:V4"/>
    <mergeCell ref="X4:Z4"/>
    <mergeCell ref="AB4:AD4"/>
    <mergeCell ref="AF4:AI4"/>
    <mergeCell ref="AK4:AM4"/>
    <mergeCell ref="AO4:AQ4"/>
    <mergeCell ref="AS4:AV4"/>
    <mergeCell ref="AX4:AZ4"/>
    <mergeCell ref="BB4:BE4"/>
    <mergeCell ref="F7:BE7"/>
    <mergeCell ref="F5:BE5"/>
    <mergeCell ref="F4:I4"/>
    <mergeCell ref="K4:M4"/>
    <mergeCell ref="B4:B8"/>
    <mergeCell ref="C4:C8"/>
    <mergeCell ref="D4:D8"/>
    <mergeCell ref="D17:D18"/>
    <mergeCell ref="C21:C22"/>
    <mergeCell ref="D21:D22"/>
    <mergeCell ref="C19:C20"/>
    <mergeCell ref="D19:D20"/>
    <mergeCell ref="C9:C10"/>
    <mergeCell ref="D9:D10"/>
    <mergeCell ref="C57:E57"/>
    <mergeCell ref="E4:E8"/>
    <mergeCell ref="C25:C26"/>
    <mergeCell ref="D25:D26"/>
    <mergeCell ref="C27:C28"/>
    <mergeCell ref="D27:D28"/>
    <mergeCell ref="C29:C30"/>
    <mergeCell ref="D29:D30"/>
    <mergeCell ref="D33:D34"/>
    <mergeCell ref="D47:D48"/>
    <mergeCell ref="C35:C36"/>
    <mergeCell ref="D35:D36"/>
    <mergeCell ref="C37:C38"/>
    <mergeCell ref="C41:C42"/>
    <mergeCell ref="C56:E56"/>
    <mergeCell ref="D49:D50"/>
  </mergeCells>
  <pageMargins left="0.18" right="0.16" top="0.28999999999999998" bottom="0.33" header="0.21" footer="0.3"/>
  <pageSetup paperSize="9" scale="51" orientation="landscape" verticalDpi="30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G801"/>
  <sheetViews>
    <sheetView tabSelected="1" zoomScale="70" zoomScaleNormal="70" workbookViewId="0">
      <pane xSplit="5" ySplit="9" topLeftCell="R10" activePane="bottomRight" state="frozen"/>
      <selection pane="topRight" activeCell="E1" sqref="E1"/>
      <selection pane="bottomLeft" activeCell="A9" sqref="A9"/>
      <selection pane="bottomRight" activeCell="BG18" sqref="BG18"/>
    </sheetView>
  </sheetViews>
  <sheetFormatPr defaultColWidth="9.109375" defaultRowHeight="12"/>
  <cols>
    <col min="1" max="1" width="3.6640625" style="42" customWidth="1"/>
    <col min="2" max="2" width="4.109375" style="42" customWidth="1"/>
    <col min="3" max="3" width="8.88671875" style="42" customWidth="1"/>
    <col min="4" max="4" width="24.6640625" style="42" customWidth="1"/>
    <col min="5" max="5" width="9.6640625" style="42" customWidth="1"/>
    <col min="6" max="57" width="3.6640625" style="42" customWidth="1"/>
    <col min="58" max="58" width="5.88671875" style="42" customWidth="1"/>
    <col min="59" max="16384" width="9.109375" style="42"/>
  </cols>
  <sheetData>
    <row r="2" spans="2:59" ht="13.5" customHeight="1"/>
    <row r="3" spans="2:59" ht="68.25" customHeight="1">
      <c r="B3" s="117" t="s">
        <v>0</v>
      </c>
      <c r="C3" s="117" t="s">
        <v>1</v>
      </c>
      <c r="D3" s="118" t="s">
        <v>2</v>
      </c>
      <c r="E3" s="117" t="s">
        <v>3</v>
      </c>
      <c r="F3" s="104" t="s">
        <v>4</v>
      </c>
      <c r="G3" s="105"/>
      <c r="H3" s="105"/>
      <c r="I3" s="106"/>
      <c r="J3" s="43" t="s">
        <v>27</v>
      </c>
      <c r="K3" s="104" t="s">
        <v>5</v>
      </c>
      <c r="L3" s="105"/>
      <c r="M3" s="106"/>
      <c r="N3" s="43" t="s">
        <v>28</v>
      </c>
      <c r="O3" s="104" t="s">
        <v>6</v>
      </c>
      <c r="P3" s="105"/>
      <c r="Q3" s="106"/>
      <c r="R3" s="43" t="s">
        <v>29</v>
      </c>
      <c r="S3" s="104" t="s">
        <v>7</v>
      </c>
      <c r="T3" s="105"/>
      <c r="U3" s="105"/>
      <c r="V3" s="106"/>
      <c r="W3" s="43" t="s">
        <v>30</v>
      </c>
      <c r="X3" s="104" t="s">
        <v>8</v>
      </c>
      <c r="Y3" s="105"/>
      <c r="Z3" s="106"/>
      <c r="AA3" s="43" t="s">
        <v>31</v>
      </c>
      <c r="AB3" s="104" t="s">
        <v>9</v>
      </c>
      <c r="AC3" s="105"/>
      <c r="AD3" s="106"/>
      <c r="AE3" s="43" t="s">
        <v>32</v>
      </c>
      <c r="AF3" s="104" t="s">
        <v>10</v>
      </c>
      <c r="AG3" s="105"/>
      <c r="AH3" s="105"/>
      <c r="AI3" s="106"/>
      <c r="AJ3" s="43" t="s">
        <v>33</v>
      </c>
      <c r="AK3" s="104" t="s">
        <v>11</v>
      </c>
      <c r="AL3" s="105"/>
      <c r="AM3" s="106"/>
      <c r="AN3" s="43" t="s">
        <v>34</v>
      </c>
      <c r="AO3" s="104" t="s">
        <v>12</v>
      </c>
      <c r="AP3" s="105"/>
      <c r="AQ3" s="106"/>
      <c r="AR3" s="43" t="s">
        <v>35</v>
      </c>
      <c r="AS3" s="104" t="s">
        <v>13</v>
      </c>
      <c r="AT3" s="105"/>
      <c r="AU3" s="105"/>
      <c r="AV3" s="106"/>
      <c r="AW3" s="43" t="s">
        <v>36</v>
      </c>
      <c r="AX3" s="104" t="s">
        <v>14</v>
      </c>
      <c r="AY3" s="105"/>
      <c r="AZ3" s="106"/>
      <c r="BA3" s="43" t="s">
        <v>37</v>
      </c>
      <c r="BB3" s="104" t="s">
        <v>15</v>
      </c>
      <c r="BC3" s="105"/>
      <c r="BD3" s="105"/>
      <c r="BE3" s="106"/>
      <c r="BF3" s="107" t="s">
        <v>25</v>
      </c>
    </row>
    <row r="4" spans="2:59" ht="12" customHeight="1">
      <c r="B4" s="117"/>
      <c r="C4" s="117"/>
      <c r="D4" s="118"/>
      <c r="E4" s="117"/>
      <c r="F4" s="110" t="s">
        <v>16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08"/>
    </row>
    <row r="5" spans="2:59" ht="16.5" customHeight="1">
      <c r="B5" s="117"/>
      <c r="C5" s="117"/>
      <c r="D5" s="118"/>
      <c r="E5" s="117"/>
      <c r="F5" s="44">
        <v>36</v>
      </c>
      <c r="G5" s="44">
        <v>37</v>
      </c>
      <c r="H5" s="44">
        <v>38</v>
      </c>
      <c r="I5" s="44">
        <v>39</v>
      </c>
      <c r="J5" s="44">
        <v>40</v>
      </c>
      <c r="K5" s="44">
        <v>41</v>
      </c>
      <c r="L5" s="44">
        <v>42</v>
      </c>
      <c r="M5" s="44">
        <v>43</v>
      </c>
      <c r="N5" s="44">
        <v>44</v>
      </c>
      <c r="O5" s="44">
        <v>45</v>
      </c>
      <c r="P5" s="44">
        <v>46</v>
      </c>
      <c r="Q5" s="44">
        <v>47</v>
      </c>
      <c r="R5" s="44">
        <v>48</v>
      </c>
      <c r="S5" s="44">
        <v>49</v>
      </c>
      <c r="T5" s="44">
        <v>50</v>
      </c>
      <c r="U5" s="44">
        <v>51</v>
      </c>
      <c r="V5" s="44">
        <v>52</v>
      </c>
      <c r="W5" s="44">
        <v>1</v>
      </c>
      <c r="X5" s="44">
        <v>2</v>
      </c>
      <c r="Y5" s="44">
        <v>3</v>
      </c>
      <c r="Z5" s="44">
        <v>4</v>
      </c>
      <c r="AA5" s="44">
        <v>5</v>
      </c>
      <c r="AB5" s="44">
        <v>6</v>
      </c>
      <c r="AC5" s="44">
        <v>7</v>
      </c>
      <c r="AD5" s="44">
        <v>8</v>
      </c>
      <c r="AE5" s="44">
        <v>9</v>
      </c>
      <c r="AF5" s="44">
        <v>10</v>
      </c>
      <c r="AG5" s="44">
        <v>11</v>
      </c>
      <c r="AH5" s="44">
        <v>12</v>
      </c>
      <c r="AI5" s="44">
        <v>13</v>
      </c>
      <c r="AJ5" s="44">
        <v>14</v>
      </c>
      <c r="AK5" s="44">
        <v>15</v>
      </c>
      <c r="AL5" s="44">
        <v>16</v>
      </c>
      <c r="AM5" s="44">
        <v>17</v>
      </c>
      <c r="AN5" s="44">
        <v>18</v>
      </c>
      <c r="AO5" s="44">
        <v>19</v>
      </c>
      <c r="AP5" s="44">
        <v>20</v>
      </c>
      <c r="AQ5" s="44">
        <v>21</v>
      </c>
      <c r="AR5" s="44">
        <v>22</v>
      </c>
      <c r="AS5" s="44">
        <v>23</v>
      </c>
      <c r="AT5" s="44">
        <v>24</v>
      </c>
      <c r="AU5" s="44">
        <v>25</v>
      </c>
      <c r="AV5" s="44">
        <v>26</v>
      </c>
      <c r="AW5" s="44">
        <v>27</v>
      </c>
      <c r="AX5" s="44">
        <v>28</v>
      </c>
      <c r="AY5" s="44">
        <v>29</v>
      </c>
      <c r="AZ5" s="44">
        <v>30</v>
      </c>
      <c r="BA5" s="44">
        <v>31</v>
      </c>
      <c r="BB5" s="44">
        <v>32</v>
      </c>
      <c r="BC5" s="44">
        <v>33</v>
      </c>
      <c r="BD5" s="44">
        <v>34</v>
      </c>
      <c r="BE5" s="44">
        <v>35</v>
      </c>
      <c r="BF5" s="108"/>
    </row>
    <row r="6" spans="2:59" ht="12" customHeight="1">
      <c r="B6" s="117"/>
      <c r="C6" s="117"/>
      <c r="D6" s="118"/>
      <c r="E6" s="117"/>
      <c r="F6" s="110" t="s">
        <v>26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08"/>
    </row>
    <row r="7" spans="2:59" ht="19.5" customHeight="1">
      <c r="B7" s="117"/>
      <c r="C7" s="117"/>
      <c r="D7" s="118"/>
      <c r="E7" s="117"/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>
        <v>13</v>
      </c>
      <c r="S7" s="44">
        <v>14</v>
      </c>
      <c r="T7" s="44">
        <v>15</v>
      </c>
      <c r="U7" s="44">
        <v>16</v>
      </c>
      <c r="V7" s="44">
        <v>17</v>
      </c>
      <c r="W7" s="44">
        <v>18</v>
      </c>
      <c r="X7" s="44">
        <v>19</v>
      </c>
      <c r="Y7" s="44">
        <v>20</v>
      </c>
      <c r="Z7" s="44">
        <v>21</v>
      </c>
      <c r="AA7" s="44">
        <v>22</v>
      </c>
      <c r="AB7" s="44">
        <v>23</v>
      </c>
      <c r="AC7" s="44">
        <v>24</v>
      </c>
      <c r="AD7" s="44">
        <v>25</v>
      </c>
      <c r="AE7" s="44">
        <v>26</v>
      </c>
      <c r="AF7" s="44">
        <v>27</v>
      </c>
      <c r="AG7" s="44">
        <v>28</v>
      </c>
      <c r="AH7" s="44">
        <v>29</v>
      </c>
      <c r="AI7" s="44">
        <v>30</v>
      </c>
      <c r="AJ7" s="44">
        <v>31</v>
      </c>
      <c r="AK7" s="44">
        <v>32</v>
      </c>
      <c r="AL7" s="44">
        <v>33</v>
      </c>
      <c r="AM7" s="44">
        <v>34</v>
      </c>
      <c r="AN7" s="44">
        <v>35</v>
      </c>
      <c r="AO7" s="44">
        <v>36</v>
      </c>
      <c r="AP7" s="44">
        <v>37</v>
      </c>
      <c r="AQ7" s="44">
        <v>38</v>
      </c>
      <c r="AR7" s="44">
        <v>39</v>
      </c>
      <c r="AS7" s="44">
        <v>40</v>
      </c>
      <c r="AT7" s="44">
        <v>41</v>
      </c>
      <c r="AU7" s="44">
        <v>42</v>
      </c>
      <c r="AV7" s="44">
        <v>43</v>
      </c>
      <c r="AW7" s="44">
        <v>44</v>
      </c>
      <c r="AX7" s="44">
        <v>45</v>
      </c>
      <c r="AY7" s="44">
        <v>46</v>
      </c>
      <c r="AZ7" s="44">
        <v>47</v>
      </c>
      <c r="BA7" s="44">
        <v>48</v>
      </c>
      <c r="BB7" s="44">
        <v>49</v>
      </c>
      <c r="BC7" s="44">
        <v>50</v>
      </c>
      <c r="BD7" s="44">
        <v>51</v>
      </c>
      <c r="BE7" s="44">
        <v>52</v>
      </c>
      <c r="BF7" s="109"/>
    </row>
    <row r="8" spans="2:59" ht="14.1" customHeight="1">
      <c r="B8" s="43"/>
      <c r="C8" s="187" t="s">
        <v>18</v>
      </c>
      <c r="D8" s="189" t="s">
        <v>55</v>
      </c>
      <c r="E8" s="45" t="s">
        <v>39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2:59" ht="14.1" customHeight="1">
      <c r="B9" s="67"/>
      <c r="C9" s="188"/>
      <c r="D9" s="190"/>
      <c r="E9" s="45" t="s">
        <v>17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2:59" ht="14.1" customHeight="1">
      <c r="B10" s="67"/>
      <c r="C10" s="185" t="s">
        <v>56</v>
      </c>
      <c r="D10" s="121" t="s">
        <v>57</v>
      </c>
      <c r="E10" s="48" t="s">
        <v>39</v>
      </c>
      <c r="F10" s="34">
        <v>4</v>
      </c>
      <c r="G10" s="34">
        <v>4</v>
      </c>
      <c r="H10" s="34">
        <v>4</v>
      </c>
      <c r="I10" s="34">
        <v>4</v>
      </c>
      <c r="J10" s="34">
        <v>4</v>
      </c>
      <c r="K10" s="34">
        <v>4</v>
      </c>
      <c r="L10" s="34">
        <v>4</v>
      </c>
      <c r="M10" s="34">
        <v>4</v>
      </c>
      <c r="N10" s="34">
        <v>4</v>
      </c>
      <c r="O10" s="34">
        <v>4</v>
      </c>
      <c r="P10" s="34">
        <v>2</v>
      </c>
      <c r="Q10" s="34">
        <v>2</v>
      </c>
      <c r="R10" s="34">
        <v>2</v>
      </c>
      <c r="S10" s="34">
        <v>2</v>
      </c>
      <c r="T10" s="34"/>
      <c r="U10" s="34"/>
      <c r="V10" s="34"/>
      <c r="W10" s="34">
        <v>0</v>
      </c>
      <c r="X10" s="34">
        <v>0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6">
        <f>SUM(F10:BE10)</f>
        <v>48</v>
      </c>
    </row>
    <row r="11" spans="2:59" ht="14.1" customHeight="1">
      <c r="B11" s="67"/>
      <c r="C11" s="186"/>
      <c r="D11" s="122"/>
      <c r="E11" s="48" t="s">
        <v>17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>
        <v>0</v>
      </c>
      <c r="X11" s="34">
        <v>0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6"/>
    </row>
    <row r="12" spans="2:59" ht="14.1" customHeight="1">
      <c r="B12" s="67"/>
      <c r="C12" s="185" t="s">
        <v>60</v>
      </c>
      <c r="D12" s="121" t="s">
        <v>51</v>
      </c>
      <c r="E12" s="48" t="s">
        <v>39</v>
      </c>
      <c r="F12" s="34">
        <v>2</v>
      </c>
      <c r="G12" s="34">
        <v>2</v>
      </c>
      <c r="H12" s="34">
        <v>2</v>
      </c>
      <c r="I12" s="34">
        <v>2</v>
      </c>
      <c r="J12" s="34">
        <v>2</v>
      </c>
      <c r="K12" s="34">
        <v>2</v>
      </c>
      <c r="L12" s="34">
        <v>2</v>
      </c>
      <c r="M12" s="34">
        <v>2</v>
      </c>
      <c r="N12" s="34">
        <v>2</v>
      </c>
      <c r="O12" s="34">
        <v>2</v>
      </c>
      <c r="P12" s="34">
        <v>2</v>
      </c>
      <c r="Q12" s="34">
        <v>2</v>
      </c>
      <c r="R12" s="34">
        <v>2</v>
      </c>
      <c r="S12" s="34">
        <v>2</v>
      </c>
      <c r="T12" s="34"/>
      <c r="U12" s="34"/>
      <c r="V12" s="34"/>
      <c r="W12" s="34">
        <v>0</v>
      </c>
      <c r="X12" s="34">
        <v>0</v>
      </c>
      <c r="Y12" s="34">
        <v>2</v>
      </c>
      <c r="Z12" s="34">
        <v>2</v>
      </c>
      <c r="AA12" s="34">
        <v>2</v>
      </c>
      <c r="AB12" s="34">
        <v>2</v>
      </c>
      <c r="AC12" s="34">
        <v>2</v>
      </c>
      <c r="AD12" s="34">
        <v>2</v>
      </c>
      <c r="AE12" s="34">
        <v>2</v>
      </c>
      <c r="AF12" s="34">
        <v>2</v>
      </c>
      <c r="AG12" s="34">
        <v>2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6">
        <f>SUM(F12:BE12)</f>
        <v>46</v>
      </c>
      <c r="BG12" s="42" t="e">
        <f>SUM(F12:F14:BF14BF12)</f>
        <v>#NAME?</v>
      </c>
    </row>
    <row r="13" spans="2:59" ht="14.1" customHeight="1">
      <c r="B13" s="67"/>
      <c r="C13" s="186"/>
      <c r="D13" s="122"/>
      <c r="E13" s="48" t="s">
        <v>17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>
        <v>0</v>
      </c>
      <c r="X13" s="34">
        <v>0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6"/>
    </row>
    <row r="14" spans="2:59" ht="14.1" customHeight="1">
      <c r="B14" s="67"/>
      <c r="C14" s="185" t="s">
        <v>59</v>
      </c>
      <c r="D14" s="121" t="s">
        <v>45</v>
      </c>
      <c r="E14" s="48" t="s">
        <v>39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34">
        <v>2</v>
      </c>
      <c r="S14" s="34">
        <v>2</v>
      </c>
      <c r="T14" s="34"/>
      <c r="U14" s="34"/>
      <c r="V14" s="34"/>
      <c r="W14" s="34">
        <v>0</v>
      </c>
      <c r="X14" s="34">
        <v>0</v>
      </c>
      <c r="Y14" s="34">
        <v>2</v>
      </c>
      <c r="Z14" s="34">
        <v>2</v>
      </c>
      <c r="AA14" s="34">
        <v>2</v>
      </c>
      <c r="AB14" s="34">
        <v>2</v>
      </c>
      <c r="AC14" s="34">
        <v>2</v>
      </c>
      <c r="AD14" s="34">
        <v>2</v>
      </c>
      <c r="AE14" s="34">
        <v>2</v>
      </c>
      <c r="AF14" s="34">
        <v>2</v>
      </c>
      <c r="AG14" s="34">
        <v>2</v>
      </c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46">
        <f>SUM(F14:BE14)</f>
        <v>46</v>
      </c>
    </row>
    <row r="15" spans="2:59" ht="14.1" customHeight="1">
      <c r="B15" s="67"/>
      <c r="C15" s="186"/>
      <c r="D15" s="122"/>
      <c r="E15" s="48" t="s">
        <v>17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>
        <v>0</v>
      </c>
      <c r="X15" s="34">
        <v>0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46"/>
    </row>
    <row r="16" spans="2:59" ht="14.1" customHeight="1">
      <c r="B16" s="67"/>
      <c r="C16" s="180" t="s">
        <v>20</v>
      </c>
      <c r="D16" s="181" t="s">
        <v>67</v>
      </c>
      <c r="E16" s="70" t="s">
        <v>39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46"/>
    </row>
    <row r="17" spans="2:58" ht="14.1" customHeight="1">
      <c r="B17" s="182" t="s">
        <v>105</v>
      </c>
      <c r="C17" s="180"/>
      <c r="D17" s="181"/>
      <c r="E17" s="72" t="s">
        <v>17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46"/>
    </row>
    <row r="18" spans="2:58" ht="14.1" customHeight="1">
      <c r="B18" s="182"/>
      <c r="C18" s="183" t="s">
        <v>68</v>
      </c>
      <c r="D18" s="184" t="s">
        <v>69</v>
      </c>
      <c r="E18" s="69" t="s">
        <v>39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2:58" ht="14.1" customHeight="1">
      <c r="B19" s="182"/>
      <c r="C19" s="183"/>
      <c r="D19" s="184"/>
      <c r="E19" s="45" t="s">
        <v>17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</row>
    <row r="20" spans="2:58" ht="14.1" customHeight="1">
      <c r="B20" s="182"/>
      <c r="C20" s="167" t="s">
        <v>77</v>
      </c>
      <c r="D20" s="120" t="s">
        <v>128</v>
      </c>
      <c r="E20" s="48" t="s">
        <v>39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>
        <v>0</v>
      </c>
      <c r="X20" s="34">
        <v>0</v>
      </c>
      <c r="Y20" s="34">
        <v>6</v>
      </c>
      <c r="Z20" s="34">
        <v>6</v>
      </c>
      <c r="AA20" s="34">
        <v>6</v>
      </c>
      <c r="AB20" s="34">
        <v>6</v>
      </c>
      <c r="AC20" s="34">
        <v>6</v>
      </c>
      <c r="AD20" s="34">
        <v>6</v>
      </c>
      <c r="AE20" s="34">
        <v>6</v>
      </c>
      <c r="AF20" s="34">
        <v>6</v>
      </c>
      <c r="AG20" s="34">
        <v>6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46">
        <f>SUM(Y20:BE20)</f>
        <v>54</v>
      </c>
    </row>
    <row r="21" spans="2:58" ht="14.1" customHeight="1">
      <c r="B21" s="182"/>
      <c r="C21" s="167"/>
      <c r="D21" s="120"/>
      <c r="E21" s="47" t="s">
        <v>17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>
        <v>0</v>
      </c>
      <c r="X21" s="34">
        <v>0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46"/>
    </row>
    <row r="22" spans="2:58" ht="14.1" customHeight="1">
      <c r="B22" s="67"/>
      <c r="C22" s="167" t="s">
        <v>79</v>
      </c>
      <c r="D22" s="120" t="s">
        <v>129</v>
      </c>
      <c r="E22" s="48" t="s">
        <v>39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>
        <v>0</v>
      </c>
      <c r="X22" s="34">
        <v>0</v>
      </c>
      <c r="Y22" s="34">
        <v>5</v>
      </c>
      <c r="Z22" s="34">
        <v>5</v>
      </c>
      <c r="AA22" s="34">
        <v>5</v>
      </c>
      <c r="AB22" s="34">
        <v>5</v>
      </c>
      <c r="AC22" s="34">
        <v>5</v>
      </c>
      <c r="AD22" s="34">
        <v>5</v>
      </c>
      <c r="AE22" s="34">
        <v>5</v>
      </c>
      <c r="AF22" s="34">
        <v>5</v>
      </c>
      <c r="AG22" s="34">
        <v>5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6">
        <f>SUM(Y22:BE22)</f>
        <v>45</v>
      </c>
    </row>
    <row r="23" spans="2:58" ht="14.1" customHeight="1">
      <c r="B23" s="67"/>
      <c r="C23" s="167"/>
      <c r="D23" s="120"/>
      <c r="E23" s="47" t="s">
        <v>17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>
        <v>0</v>
      </c>
      <c r="X23" s="34">
        <v>0</v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6"/>
    </row>
    <row r="24" spans="2:58" ht="14.1" customHeight="1">
      <c r="B24" s="67"/>
      <c r="C24" s="167" t="s">
        <v>80</v>
      </c>
      <c r="D24" s="120" t="s">
        <v>130</v>
      </c>
      <c r="E24" s="48" t="s">
        <v>39</v>
      </c>
      <c r="F24" s="34">
        <v>4</v>
      </c>
      <c r="G24" s="34">
        <v>4</v>
      </c>
      <c r="H24" s="34">
        <v>4</v>
      </c>
      <c r="I24" s="34">
        <v>4</v>
      </c>
      <c r="J24" s="34">
        <v>4</v>
      </c>
      <c r="K24" s="34">
        <v>4</v>
      </c>
      <c r="L24" s="34">
        <v>4</v>
      </c>
      <c r="M24" s="34">
        <v>4</v>
      </c>
      <c r="N24" s="34">
        <v>4</v>
      </c>
      <c r="O24" s="34">
        <v>4</v>
      </c>
      <c r="P24" s="34">
        <v>6</v>
      </c>
      <c r="Q24" s="34">
        <v>6</v>
      </c>
      <c r="R24" s="34">
        <v>6</v>
      </c>
      <c r="S24" s="34">
        <v>6</v>
      </c>
      <c r="T24" s="34"/>
      <c r="U24" s="34"/>
      <c r="V24" s="34"/>
      <c r="W24" s="34">
        <v>0</v>
      </c>
      <c r="X24" s="34">
        <v>0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6">
        <f>SUM(F24:BE24)</f>
        <v>64</v>
      </c>
    </row>
    <row r="25" spans="2:58" ht="14.1" customHeight="1">
      <c r="B25" s="67"/>
      <c r="C25" s="167"/>
      <c r="D25" s="120"/>
      <c r="E25" s="47" t="s">
        <v>17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>
        <v>0</v>
      </c>
      <c r="X25" s="34">
        <v>0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46"/>
    </row>
    <row r="26" spans="2:58" ht="14.1" customHeight="1">
      <c r="B26" s="67"/>
      <c r="C26" s="167" t="s">
        <v>113</v>
      </c>
      <c r="D26" s="120" t="s">
        <v>131</v>
      </c>
      <c r="E26" s="48" t="s">
        <v>39</v>
      </c>
      <c r="F26" s="34">
        <v>8</v>
      </c>
      <c r="G26" s="34">
        <v>8</v>
      </c>
      <c r="H26" s="34">
        <v>8</v>
      </c>
      <c r="I26" s="34">
        <v>8</v>
      </c>
      <c r="J26" s="34">
        <v>8</v>
      </c>
      <c r="K26" s="34">
        <v>8</v>
      </c>
      <c r="L26" s="34">
        <v>8</v>
      </c>
      <c r="M26" s="34">
        <v>8</v>
      </c>
      <c r="N26" s="34">
        <v>8</v>
      </c>
      <c r="O26" s="34">
        <v>8</v>
      </c>
      <c r="P26" s="34">
        <v>8</v>
      </c>
      <c r="Q26" s="34">
        <v>8</v>
      </c>
      <c r="R26" s="34">
        <v>8</v>
      </c>
      <c r="S26" s="34">
        <v>8</v>
      </c>
      <c r="T26" s="34"/>
      <c r="U26" s="34"/>
      <c r="V26" s="34"/>
      <c r="W26" s="34">
        <v>0</v>
      </c>
      <c r="X26" s="34">
        <v>0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46">
        <f>SUM(F26:BE26)</f>
        <v>112</v>
      </c>
    </row>
    <row r="27" spans="2:58" ht="14.1" customHeight="1">
      <c r="B27" s="67"/>
      <c r="C27" s="167"/>
      <c r="D27" s="120"/>
      <c r="E27" s="47" t="s">
        <v>17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>
        <v>0</v>
      </c>
      <c r="X27" s="34">
        <v>0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46"/>
    </row>
    <row r="28" spans="2:58" ht="14.1" customHeight="1">
      <c r="B28" s="67"/>
      <c r="C28" s="180" t="s">
        <v>21</v>
      </c>
      <c r="D28" s="181" t="s">
        <v>22</v>
      </c>
      <c r="E28" s="70" t="s">
        <v>39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46"/>
    </row>
    <row r="29" spans="2:58" ht="14.1" customHeight="1">
      <c r="B29" s="67"/>
      <c r="C29" s="180"/>
      <c r="D29" s="181"/>
      <c r="E29" s="72" t="s">
        <v>17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46"/>
    </row>
    <row r="30" spans="2:58" ht="18.75" customHeight="1">
      <c r="B30" s="67"/>
      <c r="C30" s="172" t="s">
        <v>89</v>
      </c>
      <c r="D30" s="173" t="s">
        <v>132</v>
      </c>
      <c r="E30" s="76" t="s">
        <v>39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6"/>
    </row>
    <row r="31" spans="2:58" ht="18" customHeight="1">
      <c r="B31" s="67"/>
      <c r="C31" s="172"/>
      <c r="D31" s="173"/>
      <c r="E31" s="77" t="s">
        <v>17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6"/>
    </row>
    <row r="32" spans="2:58" ht="14.1" customHeight="1">
      <c r="B32" s="67"/>
      <c r="C32" s="167" t="s">
        <v>90</v>
      </c>
      <c r="D32" s="120" t="s">
        <v>133</v>
      </c>
      <c r="E32" s="48" t="s">
        <v>39</v>
      </c>
      <c r="F32" s="34">
        <v>8</v>
      </c>
      <c r="G32" s="34">
        <v>8</v>
      </c>
      <c r="H32" s="34">
        <v>8</v>
      </c>
      <c r="I32" s="34">
        <v>8</v>
      </c>
      <c r="J32" s="34">
        <v>8</v>
      </c>
      <c r="K32" s="34">
        <v>8</v>
      </c>
      <c r="L32" s="34">
        <v>8</v>
      </c>
      <c r="M32" s="34">
        <v>8</v>
      </c>
      <c r="N32" s="34">
        <v>8</v>
      </c>
      <c r="O32" s="34">
        <v>8</v>
      </c>
      <c r="P32" s="34">
        <v>8</v>
      </c>
      <c r="Q32" s="34">
        <v>8</v>
      </c>
      <c r="R32" s="34">
        <v>8</v>
      </c>
      <c r="S32" s="34">
        <v>8</v>
      </c>
      <c r="T32" s="34"/>
      <c r="U32" s="34"/>
      <c r="V32" s="34"/>
      <c r="W32" s="34">
        <v>0</v>
      </c>
      <c r="X32" s="34">
        <v>0</v>
      </c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46">
        <f>SUM(F32:BE32)</f>
        <v>112</v>
      </c>
    </row>
    <row r="33" spans="2:58" ht="14.1" customHeight="1">
      <c r="B33" s="67"/>
      <c r="C33" s="167"/>
      <c r="D33" s="120"/>
      <c r="E33" s="47" t="s">
        <v>17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v>0</v>
      </c>
      <c r="X33" s="34">
        <v>0</v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46"/>
    </row>
    <row r="34" spans="2:58" ht="16.5" customHeight="1">
      <c r="B34" s="67"/>
      <c r="C34" s="167" t="s">
        <v>109</v>
      </c>
      <c r="D34" s="120" t="s">
        <v>134</v>
      </c>
      <c r="E34" s="48" t="s">
        <v>39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v>0</v>
      </c>
      <c r="X34" s="34">
        <v>0</v>
      </c>
      <c r="Y34" s="34">
        <v>5</v>
      </c>
      <c r="Z34" s="34">
        <v>5</v>
      </c>
      <c r="AA34" s="34">
        <v>5</v>
      </c>
      <c r="AB34" s="34">
        <v>5</v>
      </c>
      <c r="AC34" s="34">
        <v>5</v>
      </c>
      <c r="AD34" s="34">
        <v>5</v>
      </c>
      <c r="AE34" s="34">
        <v>5</v>
      </c>
      <c r="AF34" s="34">
        <v>5</v>
      </c>
      <c r="AG34" s="34">
        <v>5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6">
        <f>SUM(Y34:BE34)</f>
        <v>45</v>
      </c>
    </row>
    <row r="35" spans="2:58" ht="15" customHeight="1">
      <c r="B35" s="67"/>
      <c r="C35" s="167"/>
      <c r="D35" s="120"/>
      <c r="E35" s="47" t="s">
        <v>17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>
        <v>0</v>
      </c>
      <c r="X35" s="34">
        <v>0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6"/>
    </row>
    <row r="36" spans="2:58" ht="25.5" customHeight="1">
      <c r="B36" s="67"/>
      <c r="C36" s="82" t="s">
        <v>91</v>
      </c>
      <c r="D36" s="79" t="s">
        <v>135</v>
      </c>
      <c r="E36" s="48" t="s">
        <v>39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>
        <v>0</v>
      </c>
      <c r="X36" s="34">
        <v>0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>
        <v>24</v>
      </c>
      <c r="AI36" s="34">
        <v>36</v>
      </c>
      <c r="AJ36" s="34">
        <v>12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6">
        <f>SUM(AH36:BE36)</f>
        <v>72</v>
      </c>
    </row>
    <row r="37" spans="2:58" ht="18" customHeight="1">
      <c r="B37" s="67"/>
      <c r="C37" s="174" t="s">
        <v>136</v>
      </c>
      <c r="D37" s="176" t="s">
        <v>137</v>
      </c>
      <c r="E37" s="76" t="s">
        <v>39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6"/>
    </row>
    <row r="38" spans="2:58" ht="18" customHeight="1">
      <c r="B38" s="67"/>
      <c r="C38" s="175"/>
      <c r="D38" s="177"/>
      <c r="E38" s="77" t="s">
        <v>17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6"/>
    </row>
    <row r="39" spans="2:58" ht="18" customHeight="1">
      <c r="B39" s="67"/>
      <c r="C39" s="167" t="s">
        <v>93</v>
      </c>
      <c r="D39" s="120" t="s">
        <v>138</v>
      </c>
      <c r="E39" s="48" t="s">
        <v>39</v>
      </c>
      <c r="F39" s="38">
        <v>8</v>
      </c>
      <c r="G39" s="38">
        <v>8</v>
      </c>
      <c r="H39" s="38">
        <v>8</v>
      </c>
      <c r="I39" s="38">
        <v>8</v>
      </c>
      <c r="J39" s="38">
        <v>8</v>
      </c>
      <c r="K39" s="38">
        <v>8</v>
      </c>
      <c r="L39" s="38">
        <v>8</v>
      </c>
      <c r="M39" s="38">
        <v>8</v>
      </c>
      <c r="N39" s="38">
        <v>8</v>
      </c>
      <c r="O39" s="38">
        <v>8</v>
      </c>
      <c r="P39" s="38">
        <v>8</v>
      </c>
      <c r="Q39" s="38">
        <v>8</v>
      </c>
      <c r="R39" s="38">
        <v>8</v>
      </c>
      <c r="S39" s="38">
        <v>8</v>
      </c>
      <c r="T39" s="38"/>
      <c r="U39" s="38"/>
      <c r="V39" s="38"/>
      <c r="W39" s="34">
        <v>0</v>
      </c>
      <c r="X39" s="34">
        <v>0</v>
      </c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38"/>
      <c r="AQ39" s="38"/>
      <c r="AR39" s="38"/>
      <c r="AS39" s="38"/>
      <c r="AT39" s="38"/>
      <c r="AU39" s="38"/>
      <c r="AV39" s="38"/>
      <c r="AW39" s="34"/>
      <c r="AX39" s="34"/>
      <c r="AY39" s="34"/>
      <c r="AZ39" s="34"/>
      <c r="BA39" s="34"/>
      <c r="BB39" s="34"/>
      <c r="BC39" s="34"/>
      <c r="BD39" s="34"/>
      <c r="BE39" s="34"/>
      <c r="BF39" s="46">
        <f>SUM(F39:BE39)</f>
        <v>112</v>
      </c>
    </row>
    <row r="40" spans="2:58" ht="18" customHeight="1">
      <c r="B40" s="67"/>
      <c r="C40" s="167"/>
      <c r="D40" s="120"/>
      <c r="E40" s="48" t="s">
        <v>17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4">
        <v>0</v>
      </c>
      <c r="X40" s="34">
        <v>0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4"/>
      <c r="AX40" s="34"/>
      <c r="AY40" s="34"/>
      <c r="AZ40" s="34"/>
      <c r="BA40" s="34"/>
      <c r="BB40" s="34"/>
      <c r="BC40" s="34"/>
      <c r="BD40" s="34"/>
      <c r="BE40" s="34"/>
      <c r="BF40" s="46"/>
    </row>
    <row r="41" spans="2:58" ht="18" customHeight="1">
      <c r="B41" s="67"/>
      <c r="C41" s="167" t="s">
        <v>139</v>
      </c>
      <c r="D41" s="178" t="s">
        <v>140</v>
      </c>
      <c r="E41" s="48" t="s">
        <v>39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18</v>
      </c>
      <c r="U41" s="34">
        <v>36</v>
      </c>
      <c r="V41" s="34">
        <v>18</v>
      </c>
      <c r="W41" s="34">
        <v>0</v>
      </c>
      <c r="X41" s="34">
        <v>0</v>
      </c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46">
        <f>SUM(T41:BE41)</f>
        <v>72</v>
      </c>
    </row>
    <row r="42" spans="2:58" ht="18.75" customHeight="1">
      <c r="B42" s="67"/>
      <c r="C42" s="167"/>
      <c r="D42" s="179"/>
      <c r="E42" s="48" t="s">
        <v>17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>
        <v>0</v>
      </c>
      <c r="X42" s="34">
        <v>0</v>
      </c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46"/>
    </row>
    <row r="43" spans="2:58" ht="18.75" customHeight="1">
      <c r="B43" s="67"/>
      <c r="C43" s="172" t="s">
        <v>95</v>
      </c>
      <c r="D43" s="173" t="s">
        <v>141</v>
      </c>
      <c r="E43" s="76" t="s">
        <v>39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6"/>
    </row>
    <row r="44" spans="2:58" ht="14.1" customHeight="1">
      <c r="B44" s="67"/>
      <c r="C44" s="172"/>
      <c r="D44" s="173"/>
      <c r="E44" s="77" t="s">
        <v>17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6"/>
    </row>
    <row r="45" spans="2:58" ht="14.1" customHeight="1">
      <c r="B45" s="67"/>
      <c r="C45" s="167" t="s">
        <v>142</v>
      </c>
      <c r="D45" s="120" t="s">
        <v>144</v>
      </c>
      <c r="E45" s="48" t="s">
        <v>39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4">
        <v>0</v>
      </c>
      <c r="X45" s="34">
        <v>0</v>
      </c>
      <c r="Y45" s="38">
        <v>16</v>
      </c>
      <c r="Z45" s="38">
        <v>16</v>
      </c>
      <c r="AA45" s="38">
        <v>16</v>
      </c>
      <c r="AB45" s="38">
        <v>16</v>
      </c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49"/>
      <c r="AX45" s="49"/>
      <c r="AY45" s="49"/>
      <c r="AZ45" s="49"/>
      <c r="BA45" s="49"/>
      <c r="BB45" s="49"/>
      <c r="BC45" s="49"/>
      <c r="BD45" s="49"/>
      <c r="BE45" s="49"/>
      <c r="BF45" s="46">
        <f>SUM(Y45:BE45)</f>
        <v>64</v>
      </c>
    </row>
    <row r="46" spans="2:58" ht="14.1" customHeight="1">
      <c r="B46" s="67"/>
      <c r="C46" s="167"/>
      <c r="D46" s="120"/>
      <c r="E46" s="47" t="s">
        <v>17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4">
        <v>0</v>
      </c>
      <c r="X46" s="34">
        <v>0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49"/>
      <c r="AX46" s="49"/>
      <c r="AY46" s="49"/>
      <c r="AZ46" s="49"/>
      <c r="BA46" s="49"/>
      <c r="BB46" s="49"/>
      <c r="BC46" s="49"/>
      <c r="BD46" s="49"/>
      <c r="BE46" s="49"/>
      <c r="BF46" s="46"/>
    </row>
    <row r="47" spans="2:58" ht="14.1" customHeight="1">
      <c r="B47" s="67"/>
      <c r="C47" s="167" t="s">
        <v>143</v>
      </c>
      <c r="D47" s="120" t="s">
        <v>145</v>
      </c>
      <c r="E47" s="48" t="s">
        <v>39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4">
        <v>0</v>
      </c>
      <c r="X47" s="34">
        <v>0</v>
      </c>
      <c r="Y47" s="38"/>
      <c r="Z47" s="38"/>
      <c r="AA47" s="38"/>
      <c r="AB47" s="38"/>
      <c r="AC47" s="38">
        <v>16</v>
      </c>
      <c r="AD47" s="38">
        <v>16</v>
      </c>
      <c r="AE47" s="38">
        <v>16</v>
      </c>
      <c r="AF47" s="38">
        <v>16</v>
      </c>
      <c r="AG47" s="38">
        <v>16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49"/>
      <c r="AX47" s="49"/>
      <c r="AY47" s="49"/>
      <c r="AZ47" s="49"/>
      <c r="BA47" s="49"/>
      <c r="BB47" s="49"/>
      <c r="BC47" s="49"/>
      <c r="BD47" s="49"/>
      <c r="BE47" s="49"/>
      <c r="BF47" s="46">
        <f>SUM(AC47:BE47)</f>
        <v>80</v>
      </c>
    </row>
    <row r="48" spans="2:58" ht="14.1" customHeight="1">
      <c r="B48" s="67"/>
      <c r="C48" s="167"/>
      <c r="D48" s="120"/>
      <c r="E48" s="47" t="s">
        <v>17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4">
        <v>0</v>
      </c>
      <c r="X48" s="34">
        <v>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49"/>
      <c r="AX48" s="49"/>
      <c r="AY48" s="49"/>
      <c r="AZ48" s="49"/>
      <c r="BA48" s="49"/>
      <c r="BB48" s="49"/>
      <c r="BC48" s="49"/>
      <c r="BD48" s="49"/>
      <c r="BE48" s="49"/>
      <c r="BF48" s="46"/>
    </row>
    <row r="49" spans="2:59" ht="18" customHeight="1">
      <c r="B49" s="67"/>
      <c r="C49" s="167" t="s">
        <v>91</v>
      </c>
      <c r="D49" s="120" t="s">
        <v>135</v>
      </c>
      <c r="E49" s="48" t="s">
        <v>39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>
        <v>0</v>
      </c>
      <c r="X49" s="34">
        <v>0</v>
      </c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>
        <v>12</v>
      </c>
      <c r="AK49" s="34">
        <v>36</v>
      </c>
      <c r="AL49" s="34">
        <v>24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46">
        <f>SUM(AJ49:BE49)</f>
        <v>72</v>
      </c>
    </row>
    <row r="50" spans="2:59" ht="17.25" customHeight="1">
      <c r="B50" s="67"/>
      <c r="C50" s="167"/>
      <c r="D50" s="120"/>
      <c r="E50" s="47" t="s">
        <v>17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>
        <v>0</v>
      </c>
      <c r="X50" s="34">
        <v>0</v>
      </c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46"/>
    </row>
    <row r="51" spans="2:59" ht="18" customHeight="1">
      <c r="B51" s="67"/>
      <c r="C51" s="83" t="s">
        <v>98</v>
      </c>
      <c r="D51" s="80" t="s">
        <v>99</v>
      </c>
      <c r="E51" s="76" t="s">
        <v>39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>
        <v>0</v>
      </c>
      <c r="X51" s="34">
        <v>0</v>
      </c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>
        <v>36</v>
      </c>
      <c r="AN51" s="34">
        <v>36</v>
      </c>
      <c r="AO51" s="34">
        <v>36</v>
      </c>
      <c r="AP51" s="34">
        <v>36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46">
        <f>SUM(AM51:BE51)</f>
        <v>144</v>
      </c>
    </row>
    <row r="52" spans="2:59" ht="21.75" customHeight="1">
      <c r="B52" s="67"/>
      <c r="C52" s="83" t="s">
        <v>100</v>
      </c>
      <c r="D52" s="80" t="s">
        <v>101</v>
      </c>
      <c r="E52" s="76" t="s">
        <v>39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v>0</v>
      </c>
      <c r="X52" s="34">
        <v>0</v>
      </c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6"/>
    </row>
    <row r="53" spans="2:59" ht="24" customHeight="1">
      <c r="B53" s="67"/>
      <c r="C53" s="168" t="s">
        <v>102</v>
      </c>
      <c r="D53" s="168"/>
      <c r="E53" s="169"/>
      <c r="F53" s="49">
        <f>SUM(F8:F52)</f>
        <v>36</v>
      </c>
      <c r="G53" s="49">
        <f>SUM(G8:G52)</f>
        <v>36</v>
      </c>
      <c r="H53" s="49">
        <f>SUM(H8:H52)</f>
        <v>36</v>
      </c>
      <c r="I53" s="49">
        <f t="shared" ref="I53:Q53" si="0">SUM(I9:I52)</f>
        <v>36</v>
      </c>
      <c r="J53" s="49">
        <f t="shared" si="0"/>
        <v>36</v>
      </c>
      <c r="K53" s="49">
        <f t="shared" si="0"/>
        <v>36</v>
      </c>
      <c r="L53" s="49">
        <f t="shared" si="0"/>
        <v>36</v>
      </c>
      <c r="M53" s="49">
        <f t="shared" si="0"/>
        <v>36</v>
      </c>
      <c r="N53" s="49">
        <f t="shared" si="0"/>
        <v>36</v>
      </c>
      <c r="O53" s="49">
        <f t="shared" si="0"/>
        <v>36</v>
      </c>
      <c r="P53" s="49">
        <f t="shared" si="0"/>
        <v>36</v>
      </c>
      <c r="Q53" s="49">
        <f t="shared" si="0"/>
        <v>36</v>
      </c>
      <c r="R53" s="49">
        <f>SUM(R8:R52)</f>
        <v>36</v>
      </c>
      <c r="S53" s="49">
        <f>SUM(S8:S52)</f>
        <v>36</v>
      </c>
      <c r="T53" s="49">
        <f>SUM(T8:T52)</f>
        <v>18</v>
      </c>
      <c r="U53" s="49">
        <f>SUM(U8:U52)</f>
        <v>36</v>
      </c>
      <c r="V53" s="49">
        <f>SUM(V8:V52)</f>
        <v>18</v>
      </c>
      <c r="W53" s="49">
        <f>SUM(W10:W52)</f>
        <v>0</v>
      </c>
      <c r="X53" s="49">
        <f>SUM(X10:X52)</f>
        <v>0</v>
      </c>
      <c r="Y53" s="49">
        <f t="shared" ref="Y53:AP53" si="1">SUM(Y8:Y52)</f>
        <v>36</v>
      </c>
      <c r="Z53" s="49">
        <f t="shared" si="1"/>
        <v>36</v>
      </c>
      <c r="AA53" s="49">
        <f t="shared" si="1"/>
        <v>36</v>
      </c>
      <c r="AB53" s="49">
        <f t="shared" si="1"/>
        <v>36</v>
      </c>
      <c r="AC53" s="49">
        <f t="shared" si="1"/>
        <v>36</v>
      </c>
      <c r="AD53" s="49">
        <f t="shared" si="1"/>
        <v>36</v>
      </c>
      <c r="AE53" s="49">
        <f t="shared" si="1"/>
        <v>36</v>
      </c>
      <c r="AF53" s="49">
        <f t="shared" si="1"/>
        <v>36</v>
      </c>
      <c r="AG53" s="49">
        <f t="shared" si="1"/>
        <v>36</v>
      </c>
      <c r="AH53" s="49">
        <f t="shared" si="1"/>
        <v>24</v>
      </c>
      <c r="AI53" s="49">
        <f t="shared" si="1"/>
        <v>36</v>
      </c>
      <c r="AJ53" s="49">
        <f t="shared" si="1"/>
        <v>24</v>
      </c>
      <c r="AK53" s="49">
        <f t="shared" si="1"/>
        <v>36</v>
      </c>
      <c r="AL53" s="49">
        <f t="shared" si="1"/>
        <v>24</v>
      </c>
      <c r="AM53" s="49">
        <f t="shared" si="1"/>
        <v>36</v>
      </c>
      <c r="AN53" s="49">
        <f t="shared" si="1"/>
        <v>36</v>
      </c>
      <c r="AO53" s="49">
        <f t="shared" si="1"/>
        <v>36</v>
      </c>
      <c r="AP53" s="49">
        <f t="shared" si="1"/>
        <v>36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6"/>
    </row>
    <row r="54" spans="2:59" ht="27" customHeight="1">
      <c r="B54" s="67"/>
      <c r="C54" s="170" t="s">
        <v>23</v>
      </c>
      <c r="D54" s="170"/>
      <c r="E54" s="171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6"/>
    </row>
    <row r="55" spans="2:59" ht="17.25" customHeight="1">
      <c r="B55" s="73"/>
      <c r="C55" s="164" t="s">
        <v>24</v>
      </c>
      <c r="D55" s="165"/>
      <c r="E55" s="166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6"/>
    </row>
    <row r="56" spans="2:59" ht="14.1" customHeight="1"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7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2:59" ht="14.1" customHeight="1"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2:59" ht="14.1" customHeight="1"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2:59" ht="14.1" customHeight="1"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2:59" ht="14.1" customHeight="1"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2:59" ht="14.1" customHeight="1"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2:59" ht="14.1" customHeight="1"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2:59" ht="14.1" customHeight="1"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2:59" ht="14.1" customHeight="1"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5:59" ht="14.1" customHeight="1"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5:59" ht="14.1" customHeight="1"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5:59" ht="14.1" customHeight="1"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5:59" ht="14.1" customHeight="1"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5:59" ht="14.1" customHeight="1"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5:59" ht="14.1" customHeight="1"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5:59" ht="14.1" customHeight="1"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5:59" ht="14.1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5:59" ht="14.1" customHeight="1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5:59" ht="14.1" customHeight="1"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5:59" ht="14.1" customHeight="1"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5:59" ht="14.1" customHeight="1"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5:59" ht="14.1" customHeight="1"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5:59" ht="14.1" customHeight="1"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5:59" ht="14.1" customHeight="1"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5:59" ht="14.1" customHeight="1"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5:59" ht="14.1" customHeight="1"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5:59" ht="14.1" customHeight="1"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5:59" ht="14.1" customHeight="1"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5:59" ht="14.1" customHeight="1"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5:59" ht="14.1" customHeight="1"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5:59" ht="14.1" customHeight="1"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5:59" ht="14.1" customHeight="1"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5:59" ht="14.1" customHeight="1"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5:59" ht="14.1" customHeight="1"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5:59" ht="14.1" customHeight="1"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5:59" ht="14.1" customHeight="1"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5:59" ht="14.1" customHeight="1"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5:59" ht="14.1" customHeight="1"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5:59" ht="14.1" customHeight="1"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5:59" ht="14.1" customHeight="1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5:59" ht="14.1" customHeight="1"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5:59" ht="14.1" customHeight="1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</row>
    <row r="98" spans="5:59" ht="14.1" customHeight="1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5:59" ht="14.1" customHeight="1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5:59" ht="14.1" customHeight="1"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5:59" ht="14.1" customHeight="1"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</row>
    <row r="102" spans="5:59" ht="14.1" customHeight="1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</row>
    <row r="103" spans="5:59" ht="14.1" customHeight="1"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5:59" ht="14.1" customHeight="1"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5:59" ht="14.1" customHeight="1"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</row>
    <row r="106" spans="5:59" ht="14.1" customHeight="1"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5:59" ht="14.1" customHeight="1"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</row>
    <row r="108" spans="5:59" ht="14.1" customHeight="1"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</row>
    <row r="109" spans="5:59" ht="14.1" customHeight="1"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</row>
    <row r="110" spans="5:59" ht="14.1" customHeight="1"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</row>
    <row r="111" spans="5:59" ht="14.1" customHeight="1"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</row>
    <row r="112" spans="5:59" ht="14.1" customHeight="1"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</row>
    <row r="113" spans="5:59" ht="14.1" customHeight="1"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</row>
    <row r="114" spans="5:59" ht="14.1" customHeight="1"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</row>
    <row r="115" spans="5:59" ht="14.1" customHeight="1"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</row>
    <row r="116" spans="5:59" ht="14.1" customHeight="1"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</row>
    <row r="117" spans="5:59" ht="14.1" customHeight="1"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</row>
    <row r="118" spans="5:59" ht="14.1" customHeight="1"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</row>
    <row r="119" spans="5:59" ht="14.1" customHeight="1"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</row>
    <row r="120" spans="5:59" ht="14.1" customHeight="1"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</row>
    <row r="121" spans="5:59" ht="14.1" customHeight="1"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</row>
    <row r="122" spans="5:59" ht="14.1" customHeight="1"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</row>
    <row r="123" spans="5:59" ht="14.1" customHeight="1"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</row>
    <row r="124" spans="5:59" ht="14.1" customHeight="1"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</row>
    <row r="125" spans="5:59" ht="14.1" customHeight="1"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</row>
    <row r="126" spans="5:59" ht="14.1" customHeight="1"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</row>
    <row r="127" spans="5:59" ht="14.1" customHeight="1"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</row>
    <row r="128" spans="5:59" ht="14.1" customHeight="1"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</row>
    <row r="129" spans="5:59" ht="14.1" customHeight="1"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</row>
    <row r="130" spans="5:59" ht="14.1" customHeight="1"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</row>
    <row r="131" spans="5:59" ht="14.1" customHeight="1"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</row>
    <row r="132" spans="5:59" ht="14.1" customHeight="1"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</row>
    <row r="133" spans="5:59" ht="14.1" customHeight="1"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</row>
    <row r="134" spans="5:59" ht="14.1" customHeight="1"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</row>
    <row r="135" spans="5:59" ht="14.1" customHeight="1"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</row>
    <row r="136" spans="5:59" ht="14.1" customHeight="1"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</row>
    <row r="137" spans="5:59" ht="14.1" customHeight="1"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</row>
    <row r="138" spans="5:59" ht="14.1" customHeight="1"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</row>
    <row r="139" spans="5:59" ht="14.1" customHeight="1"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</row>
    <row r="140" spans="5:59" ht="14.1" customHeight="1"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</row>
    <row r="141" spans="5:59" ht="14.1" customHeight="1"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</row>
    <row r="142" spans="5:59" ht="14.1" customHeight="1"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</row>
    <row r="143" spans="5:59" ht="14.1" customHeight="1"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</row>
    <row r="144" spans="5:59" ht="14.1" customHeight="1"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</row>
    <row r="145" spans="5:59" ht="14.1" customHeight="1"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</row>
    <row r="146" spans="5:59" ht="14.1" customHeight="1"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</row>
    <row r="147" spans="5:59" ht="14.1" customHeight="1"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</row>
    <row r="148" spans="5:59" ht="14.1" customHeight="1"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</row>
    <row r="149" spans="5:59" ht="14.1" customHeight="1"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</row>
    <row r="150" spans="5:59" ht="14.1" customHeight="1"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</row>
    <row r="151" spans="5:59" ht="14.1" customHeight="1"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</row>
    <row r="152" spans="5:59" ht="14.1" customHeight="1"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</row>
    <row r="153" spans="5:59" ht="14.1" customHeight="1"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</row>
    <row r="154" spans="5:59" ht="14.1" customHeight="1"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</row>
    <row r="155" spans="5:59" ht="14.1" customHeight="1"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</row>
    <row r="156" spans="5:59" ht="14.1" customHeight="1"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</row>
    <row r="157" spans="5:59" ht="14.1" customHeight="1"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</row>
    <row r="158" spans="5:59" ht="14.1" customHeight="1"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</row>
    <row r="159" spans="5:59" ht="14.1" customHeight="1"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</row>
    <row r="160" spans="5:59" ht="14.1" customHeight="1"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</row>
    <row r="161" spans="5:59" ht="14.1" customHeight="1"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</row>
    <row r="162" spans="5:59" ht="14.1" customHeight="1"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</row>
    <row r="163" spans="5:59" ht="14.1" customHeight="1"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</row>
    <row r="164" spans="5:59" ht="14.1" customHeight="1"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</row>
    <row r="165" spans="5:59" ht="14.1" customHeight="1"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</row>
    <row r="166" spans="5:59" ht="14.1" customHeight="1"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</row>
    <row r="167" spans="5:59" ht="14.1" customHeight="1"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</row>
    <row r="168" spans="5:59" ht="14.1" customHeight="1"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</row>
    <row r="169" spans="5:59" ht="14.1" customHeight="1"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</row>
    <row r="170" spans="5:59" ht="14.1" customHeight="1"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</row>
    <row r="171" spans="5:59" ht="14.1" customHeight="1"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</row>
    <row r="172" spans="5:59" ht="14.1" customHeight="1"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</row>
    <row r="173" spans="5:59" ht="14.1" customHeight="1"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</row>
    <row r="174" spans="5:59" ht="14.1" customHeight="1"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</row>
    <row r="175" spans="5:59" ht="14.1" customHeight="1"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</row>
    <row r="176" spans="5:59" ht="14.1" customHeight="1"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</row>
    <row r="177" spans="5:59" ht="14.1" customHeight="1"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</row>
    <row r="178" spans="5:59" ht="14.1" customHeight="1"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</row>
    <row r="179" spans="5:59" ht="14.1" customHeight="1"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</row>
    <row r="180" spans="5:59" ht="14.1" customHeight="1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</row>
    <row r="181" spans="5:59" ht="14.1" customHeight="1"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</row>
    <row r="182" spans="5:59" ht="14.1" customHeight="1"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</row>
    <row r="183" spans="5:59" ht="14.1" customHeight="1"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</row>
    <row r="184" spans="5:59" ht="14.1" customHeight="1"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</row>
    <row r="185" spans="5:59" ht="14.1" customHeight="1"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</row>
    <row r="186" spans="5:59" ht="14.1" customHeight="1"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</row>
    <row r="187" spans="5:59" ht="14.1" customHeight="1"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</row>
    <row r="188" spans="5:59" ht="14.1" customHeight="1"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</row>
    <row r="189" spans="5:59" ht="14.1" customHeight="1"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</row>
    <row r="190" spans="5:59" ht="14.1" customHeight="1"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</row>
    <row r="191" spans="5:59" ht="14.1" customHeight="1"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</row>
    <row r="192" spans="5:59" ht="14.1" customHeight="1"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</row>
    <row r="193" spans="5:59" ht="14.1" customHeight="1"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</row>
    <row r="194" spans="5:59" ht="14.1" customHeight="1"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</row>
    <row r="195" spans="5:59" ht="14.1" customHeight="1"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</row>
    <row r="196" spans="5:59" ht="14.1" customHeight="1"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</row>
    <row r="197" spans="5:59" ht="14.1" customHeight="1"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</row>
    <row r="198" spans="5:59" ht="14.1" customHeight="1"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</row>
    <row r="199" spans="5:59" ht="14.1" customHeight="1"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</row>
    <row r="200" spans="5:59" ht="14.1" customHeight="1"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</row>
    <row r="201" spans="5:59" ht="14.1" customHeight="1"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</row>
    <row r="202" spans="5:59" ht="14.1" customHeight="1"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</row>
    <row r="203" spans="5:59" ht="14.1" customHeight="1"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</row>
    <row r="204" spans="5:59" ht="14.1" customHeight="1"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</row>
    <row r="205" spans="5:59" ht="14.1" customHeight="1"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</row>
    <row r="206" spans="5:59" ht="14.1" customHeight="1"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</row>
    <row r="207" spans="5:59" ht="14.1" customHeight="1"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</row>
    <row r="208" spans="5:59" ht="14.1" customHeight="1"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</row>
    <row r="209" spans="5:59" ht="14.1" customHeight="1"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</row>
    <row r="210" spans="5:59" ht="14.1" customHeight="1"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</row>
    <row r="211" spans="5:59" ht="14.1" customHeight="1"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</row>
    <row r="212" spans="5:59" ht="14.1" customHeight="1"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</row>
    <row r="213" spans="5:59" ht="14.1" customHeight="1"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</row>
    <row r="214" spans="5:59" ht="14.1" customHeight="1"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</row>
    <row r="215" spans="5:59" ht="14.1" customHeight="1"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</row>
    <row r="216" spans="5:59" ht="14.1" customHeight="1"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</row>
    <row r="217" spans="5:59" ht="14.1" customHeight="1"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</row>
    <row r="218" spans="5:59" ht="14.1" customHeight="1"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</row>
    <row r="219" spans="5:59" ht="14.1" customHeight="1"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</row>
    <row r="220" spans="5:59" ht="14.1" customHeight="1"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</row>
    <row r="221" spans="5:59" ht="14.1" customHeight="1"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</row>
    <row r="222" spans="5:59" ht="14.1" customHeight="1"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</row>
    <row r="223" spans="5:59" ht="14.1" customHeight="1"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</row>
    <row r="224" spans="5:59" ht="14.1" customHeight="1"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</row>
    <row r="225" spans="5:59" ht="14.1" customHeight="1"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</row>
    <row r="226" spans="5:59" ht="14.1" customHeight="1"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</row>
    <row r="227" spans="5:59" ht="14.1" customHeight="1"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</row>
    <row r="228" spans="5:59" ht="14.1" customHeight="1"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</row>
    <row r="229" spans="5:59" ht="14.1" customHeight="1"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</row>
    <row r="230" spans="5:59" ht="14.1" customHeight="1"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</row>
    <row r="231" spans="5:59" ht="14.1" customHeight="1"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</row>
    <row r="232" spans="5:59" ht="14.1" customHeight="1"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</row>
    <row r="233" spans="5:59" ht="14.1" customHeight="1"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</row>
    <row r="234" spans="5:59" ht="14.1" customHeight="1"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</row>
    <row r="235" spans="5:59" ht="14.1" customHeight="1"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</row>
    <row r="236" spans="5:59" ht="14.1" customHeight="1"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</row>
    <row r="237" spans="5:59" ht="14.1" customHeight="1"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</row>
    <row r="238" spans="5:59" ht="14.1" customHeight="1"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</row>
    <row r="239" spans="5:59" ht="14.1" customHeight="1"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</row>
    <row r="240" spans="5:59" ht="14.1" customHeight="1"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</row>
    <row r="241" spans="5:59" ht="14.1" customHeight="1"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</row>
    <row r="242" spans="5:59" ht="14.1" customHeight="1"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</row>
    <row r="243" spans="5:59" ht="14.1" customHeight="1"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</row>
    <row r="244" spans="5:59" ht="14.1" customHeight="1"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</row>
    <row r="245" spans="5:59" ht="14.1" customHeight="1"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</row>
    <row r="246" spans="5:59" ht="14.1" customHeight="1"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</row>
    <row r="247" spans="5:59" ht="14.1" customHeight="1"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</row>
    <row r="248" spans="5:59" ht="14.1" customHeight="1"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</row>
    <row r="249" spans="5:59" ht="14.1" customHeight="1"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</row>
    <row r="250" spans="5:59" ht="14.1" customHeight="1"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</row>
    <row r="251" spans="5:59" ht="14.1" customHeight="1"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</row>
    <row r="252" spans="5:59" ht="14.1" customHeight="1"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</row>
    <row r="253" spans="5:59" ht="14.1" customHeight="1"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</row>
    <row r="254" spans="5:59" ht="14.1" customHeight="1"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</row>
    <row r="255" spans="5:59" ht="14.1" customHeight="1"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</row>
    <row r="256" spans="5:59" ht="14.1" customHeight="1"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</row>
    <row r="257" spans="5:59" ht="14.1" customHeight="1"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</row>
    <row r="258" spans="5:59" ht="14.1" customHeight="1"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</row>
    <row r="259" spans="5:59" ht="14.1" customHeight="1"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</row>
    <row r="260" spans="5:59" ht="14.1" customHeight="1"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</row>
    <row r="261" spans="5:59" ht="14.1" customHeight="1"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</row>
    <row r="262" spans="5:59" ht="14.1" customHeight="1"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</row>
    <row r="263" spans="5:59" ht="14.1" customHeight="1"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</row>
    <row r="264" spans="5:59" ht="14.1" customHeight="1"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</row>
    <row r="265" spans="5:59" ht="14.1" customHeight="1"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</row>
    <row r="266" spans="5:59" ht="14.1" customHeight="1"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</row>
    <row r="267" spans="5:59" ht="14.1" customHeight="1"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</row>
    <row r="268" spans="5:59" ht="14.1" customHeight="1"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</row>
    <row r="269" spans="5:59" ht="14.1" customHeight="1"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</row>
    <row r="270" spans="5:59" ht="14.1" customHeight="1"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</row>
    <row r="271" spans="5:59" ht="14.1" customHeight="1"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</row>
    <row r="272" spans="5:59" ht="14.1" customHeight="1"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</row>
    <row r="273" spans="5:59" ht="14.1" customHeight="1"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</row>
    <row r="274" spans="5:59" ht="14.1" customHeight="1"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</row>
    <row r="275" spans="5:59" ht="14.1" customHeight="1"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</row>
    <row r="276" spans="5:59" ht="14.1" customHeight="1"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</row>
    <row r="277" spans="5:59" ht="14.1" customHeight="1"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</row>
    <row r="278" spans="5:59" ht="14.1" customHeight="1"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</row>
    <row r="279" spans="5:59" ht="14.1" customHeight="1"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</row>
    <row r="280" spans="5:59" ht="14.1" customHeight="1"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</row>
    <row r="281" spans="5:59" ht="14.1" customHeight="1"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</row>
    <row r="282" spans="5:59" ht="14.1" customHeight="1"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</row>
    <row r="283" spans="5:59" ht="14.1" customHeight="1"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</row>
    <row r="284" spans="5:59" ht="14.1" customHeight="1"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</row>
    <row r="285" spans="5:59" ht="14.1" customHeight="1"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</row>
    <row r="286" spans="5:59" ht="14.1" customHeight="1"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</row>
    <row r="287" spans="5:59" ht="14.1" customHeight="1"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</row>
    <row r="288" spans="5:59" ht="14.1" customHeight="1"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</row>
    <row r="289" spans="5:59" ht="14.1" customHeight="1"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</row>
    <row r="290" spans="5:59" ht="14.1" customHeight="1"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</row>
    <row r="291" spans="5:59" ht="14.1" customHeight="1"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</row>
    <row r="292" spans="5:59" ht="14.1" customHeight="1"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</row>
    <row r="293" spans="5:59" ht="14.1" customHeight="1"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</row>
    <row r="294" spans="5:59" ht="14.1" customHeight="1"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</row>
    <row r="295" spans="5:59" ht="14.1" customHeight="1"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</row>
    <row r="296" spans="5:59" ht="14.1" customHeight="1"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</row>
    <row r="297" spans="5:59" ht="14.1" customHeight="1"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</row>
    <row r="298" spans="5:59" ht="14.1" customHeight="1"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</row>
    <row r="299" spans="5:59" ht="14.1" customHeight="1"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</row>
    <row r="300" spans="5:59" ht="14.1" customHeight="1"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</row>
    <row r="301" spans="5:59" ht="14.1" customHeight="1"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</row>
    <row r="302" spans="5:59" ht="14.1" customHeight="1"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</row>
    <row r="303" spans="5:59" ht="14.1" customHeight="1"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</row>
    <row r="304" spans="5:59" ht="14.1" customHeight="1"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</row>
    <row r="305" spans="5:59" ht="14.1" customHeight="1"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</row>
    <row r="306" spans="5:59" ht="14.1" customHeight="1"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</row>
    <row r="307" spans="5:59" ht="14.1" customHeight="1"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</row>
    <row r="308" spans="5:59" ht="14.1" customHeight="1"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</row>
    <row r="309" spans="5:59" ht="14.1" customHeight="1"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</row>
    <row r="310" spans="5:59" ht="14.1" customHeight="1"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</row>
    <row r="311" spans="5:59" ht="14.1" customHeight="1"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</row>
    <row r="312" spans="5:59" ht="14.1" customHeight="1"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</row>
    <row r="313" spans="5:59" ht="14.1" customHeight="1"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</row>
    <row r="314" spans="5:59" ht="14.1" customHeight="1"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</row>
    <row r="315" spans="5:59" ht="14.1" customHeight="1"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</row>
    <row r="316" spans="5:59" ht="14.1" customHeight="1"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</row>
    <row r="317" spans="5:59" ht="14.1" customHeight="1"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</row>
    <row r="318" spans="5:59" ht="14.1" customHeight="1"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</row>
    <row r="319" spans="5:59" ht="14.1" customHeight="1"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</row>
    <row r="320" spans="5:59" ht="14.1" customHeight="1"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</row>
    <row r="321" spans="5:59" ht="14.1" customHeight="1"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</row>
    <row r="322" spans="5:59" ht="14.1" customHeight="1"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</row>
    <row r="323" spans="5:59" ht="14.1" customHeight="1"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</row>
    <row r="324" spans="5:59" ht="14.1" customHeight="1"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</row>
    <row r="325" spans="5:59" ht="14.1" customHeight="1"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</row>
    <row r="326" spans="5:59" ht="14.1" customHeight="1"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</row>
    <row r="327" spans="5:59" ht="14.1" customHeight="1"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</row>
    <row r="328" spans="5:59" ht="14.1" customHeight="1"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</row>
    <row r="329" spans="5:59" ht="14.1" customHeight="1"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</row>
    <row r="330" spans="5:59" ht="14.1" customHeight="1"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</row>
    <row r="331" spans="5:59" ht="14.1" customHeight="1"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</row>
    <row r="332" spans="5:59" ht="14.1" customHeight="1"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</row>
    <row r="333" spans="5:59" ht="14.1" customHeight="1"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</row>
    <row r="334" spans="5:59" ht="14.1" customHeight="1"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</row>
    <row r="335" spans="5:59" ht="14.1" customHeight="1"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</row>
    <row r="336" spans="5:59" ht="14.1" customHeight="1"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</row>
    <row r="337" spans="5:59" ht="14.1" customHeight="1"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</row>
    <row r="338" spans="5:59" ht="14.1" customHeight="1"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</row>
    <row r="339" spans="5:59" ht="14.1" customHeight="1"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</row>
    <row r="340" spans="5:59" ht="14.1" customHeight="1"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</row>
    <row r="341" spans="5:59" ht="14.1" customHeight="1"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</row>
    <row r="342" spans="5:59" ht="14.1" customHeight="1"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</row>
    <row r="343" spans="5:59" ht="14.1" customHeight="1"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</row>
    <row r="344" spans="5:59" ht="14.1" customHeight="1"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</row>
    <row r="345" spans="5:59" ht="14.1" customHeight="1"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</row>
    <row r="346" spans="5:59" ht="14.1" customHeight="1"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</row>
    <row r="347" spans="5:59" ht="14.1" customHeight="1"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</row>
    <row r="348" spans="5:59" ht="14.1" customHeight="1"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</row>
    <row r="349" spans="5:59" ht="14.1" customHeight="1"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</row>
    <row r="350" spans="5:59" ht="14.1" customHeight="1"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</row>
    <row r="351" spans="5:59" ht="14.1" customHeight="1"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</row>
    <row r="352" spans="5:59" ht="14.1" customHeight="1"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</row>
    <row r="353" spans="5:59" ht="14.1" customHeight="1"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</row>
    <row r="354" spans="5:59" ht="14.1" customHeight="1"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</row>
    <row r="355" spans="5:59" ht="14.1" customHeight="1"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</row>
    <row r="356" spans="5:59" ht="14.1" customHeight="1"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</row>
    <row r="357" spans="5:59" ht="14.1" customHeight="1"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</row>
    <row r="358" spans="5:59" ht="14.1" customHeight="1"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</row>
    <row r="359" spans="5:59" ht="14.1" customHeight="1"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</row>
    <row r="360" spans="5:59" ht="14.1" customHeight="1"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</row>
    <row r="361" spans="5:59" ht="14.1" customHeight="1"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</row>
    <row r="362" spans="5:59" ht="14.1" customHeight="1"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</row>
    <row r="363" spans="5:59" ht="14.1" customHeight="1"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</row>
    <row r="364" spans="5:59" ht="14.1" customHeight="1"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</row>
    <row r="365" spans="5:59" ht="14.1" customHeight="1"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</row>
    <row r="366" spans="5:59" ht="14.1" customHeight="1"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</row>
    <row r="367" spans="5:59" ht="14.1" customHeight="1"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</row>
    <row r="368" spans="5:59" ht="14.1" customHeight="1"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</row>
    <row r="369" spans="5:59" ht="14.1" customHeight="1"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</row>
    <row r="370" spans="5:59" ht="14.1" customHeight="1"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</row>
    <row r="371" spans="5:59" ht="14.1" customHeight="1"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</row>
    <row r="372" spans="5:59" ht="14.1" customHeight="1"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</row>
    <row r="373" spans="5:59" ht="14.1" customHeight="1"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</row>
    <row r="374" spans="5:59" ht="14.1" customHeight="1"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</row>
    <row r="375" spans="5:59" ht="14.1" customHeight="1"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</row>
    <row r="376" spans="5:59" ht="14.1" customHeight="1"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</row>
    <row r="377" spans="5:59" ht="14.1" customHeight="1"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</row>
    <row r="378" spans="5:59" ht="14.1" customHeight="1"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</row>
    <row r="379" spans="5:59" ht="14.1" customHeight="1"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</row>
    <row r="380" spans="5:59" ht="14.1" customHeight="1"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</row>
    <row r="381" spans="5:59" ht="14.1" customHeight="1"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</row>
    <row r="382" spans="5:59" ht="14.1" customHeight="1"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</row>
    <row r="383" spans="5:59" ht="14.1" customHeight="1"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</row>
    <row r="384" spans="5:59" ht="14.1" customHeight="1"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</row>
    <row r="385" spans="5:59" ht="14.1" customHeight="1"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</row>
    <row r="386" spans="5:59" ht="14.1" customHeight="1"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</row>
    <row r="387" spans="5:59" ht="14.1" customHeight="1"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</row>
    <row r="388" spans="5:59" ht="14.1" customHeight="1"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</row>
    <row r="389" spans="5:59" ht="14.1" customHeight="1"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</row>
    <row r="390" spans="5:59" ht="14.1" customHeight="1"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</row>
    <row r="391" spans="5:59" ht="14.1" customHeight="1"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</row>
    <row r="392" spans="5:59" ht="14.1" customHeight="1"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</row>
    <row r="393" spans="5:59" ht="14.1" customHeight="1"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</row>
    <row r="394" spans="5:59" ht="14.1" customHeight="1"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</row>
    <row r="395" spans="5:59" ht="14.1" customHeight="1"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</row>
    <row r="396" spans="5:59" ht="14.1" customHeight="1"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</row>
    <row r="397" spans="5:59" ht="14.1" customHeight="1"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</row>
    <row r="398" spans="5:59" ht="14.1" customHeight="1"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</row>
    <row r="399" spans="5:59" ht="14.1" customHeight="1"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</row>
    <row r="400" spans="5:59" ht="14.1" customHeight="1"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</row>
    <row r="401" spans="5:59" ht="14.1" customHeight="1"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</row>
    <row r="402" spans="5:59" ht="14.1" customHeight="1"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</row>
    <row r="403" spans="5:59" ht="14.1" customHeight="1"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</row>
    <row r="404" spans="5:59" ht="14.1" customHeight="1"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</row>
    <row r="405" spans="5:59" ht="14.1" customHeight="1"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</row>
    <row r="406" spans="5:59" ht="14.1" customHeight="1"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</row>
    <row r="407" spans="5:59" ht="14.1" customHeight="1"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</row>
    <row r="408" spans="5:59" ht="14.1" customHeight="1"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</row>
    <row r="409" spans="5:59" ht="14.1" customHeight="1"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</row>
    <row r="410" spans="5:59" ht="14.1" customHeight="1"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</row>
    <row r="411" spans="5:59" ht="14.1" customHeight="1"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</row>
    <row r="412" spans="5:59" ht="14.1" customHeight="1"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</row>
    <row r="413" spans="5:59" ht="14.1" customHeight="1"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</row>
    <row r="414" spans="5:59" ht="14.1" customHeight="1"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</row>
    <row r="415" spans="5:59" ht="14.1" customHeight="1"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</row>
    <row r="416" spans="5:59" ht="14.1" customHeight="1"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</row>
    <row r="417" spans="5:59" ht="14.1" customHeight="1"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</row>
    <row r="418" spans="5:59" ht="14.1" customHeight="1"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</row>
    <row r="419" spans="5:59" ht="14.1" customHeight="1"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</row>
    <row r="420" spans="5:59" ht="14.1" customHeight="1"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</row>
    <row r="421" spans="5:59" ht="14.1" customHeight="1"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</row>
    <row r="422" spans="5:59" ht="14.1" customHeight="1"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</row>
    <row r="423" spans="5:59" ht="14.1" customHeight="1"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</row>
    <row r="424" spans="5:59" ht="14.1" customHeight="1"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</row>
    <row r="425" spans="5:59" ht="14.1" customHeight="1"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</row>
    <row r="426" spans="5:59" ht="14.1" customHeight="1"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</row>
    <row r="427" spans="5:59" ht="14.1" customHeight="1"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</row>
    <row r="428" spans="5:59" ht="14.1" customHeight="1"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</row>
    <row r="429" spans="5:59" ht="14.1" customHeight="1"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</row>
    <row r="430" spans="5:59" ht="14.1" customHeight="1"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</row>
    <row r="431" spans="5:59" ht="14.1" customHeight="1"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</row>
    <row r="432" spans="5:59" ht="14.1" customHeight="1"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</row>
    <row r="433" spans="5:59" ht="14.1" customHeight="1"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</row>
    <row r="434" spans="5:59" ht="14.1" customHeight="1"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</row>
    <row r="435" spans="5:59" ht="14.1" customHeight="1"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</row>
    <row r="436" spans="5:59" ht="14.1" customHeight="1"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</row>
    <row r="437" spans="5:59" ht="14.1" customHeight="1"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</row>
    <row r="438" spans="5:59" ht="14.1" customHeight="1"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</row>
    <row r="439" spans="5:59" ht="14.1" customHeight="1"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</row>
    <row r="440" spans="5:59" ht="14.1" customHeight="1"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</row>
    <row r="441" spans="5:59" ht="14.1" customHeight="1"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</row>
    <row r="442" spans="5:59" ht="14.1" customHeight="1"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</row>
    <row r="443" spans="5:59" ht="14.1" customHeight="1"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</row>
    <row r="444" spans="5:59" ht="14.1" customHeight="1"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</row>
    <row r="445" spans="5:59" ht="14.1" customHeight="1"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</row>
    <row r="446" spans="5:59" ht="14.1" customHeight="1"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</row>
    <row r="447" spans="5:59" ht="14.1" customHeight="1"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</row>
    <row r="448" spans="5:59" ht="14.1" customHeight="1"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</row>
    <row r="449" spans="5:59" ht="14.1" customHeight="1"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</row>
    <row r="450" spans="5:59" ht="14.1" customHeight="1"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</row>
    <row r="451" spans="5:59" ht="14.1" customHeight="1"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</row>
    <row r="452" spans="5:59" ht="14.1" customHeight="1"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</row>
    <row r="453" spans="5:59" ht="14.1" customHeight="1"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</row>
    <row r="454" spans="5:59" ht="14.1" customHeight="1"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</row>
    <row r="455" spans="5:59" ht="14.1" customHeight="1"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</row>
    <row r="456" spans="5:59" ht="14.1" customHeight="1"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</row>
    <row r="457" spans="5:59" ht="14.1" customHeight="1"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</row>
    <row r="458" spans="5:59" ht="14.1" customHeight="1"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</row>
    <row r="459" spans="5:59" ht="14.1" customHeight="1"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</row>
    <row r="460" spans="5:59" ht="14.1" customHeight="1"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</row>
    <row r="461" spans="5:59" ht="14.1" customHeight="1"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</row>
    <row r="462" spans="5:59" ht="14.1" customHeight="1"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</row>
    <row r="463" spans="5:59" ht="14.1" customHeight="1"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</row>
    <row r="464" spans="5:59" ht="14.1" customHeight="1"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</row>
    <row r="465" spans="5:59" ht="14.1" customHeight="1"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</row>
    <row r="466" spans="5:59" ht="14.1" customHeight="1"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</row>
    <row r="467" spans="5:59" ht="14.1" customHeight="1"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</row>
    <row r="468" spans="5:59" ht="14.1" customHeight="1"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</row>
    <row r="469" spans="5:59" ht="14.1" customHeight="1"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</row>
    <row r="470" spans="5:59" ht="14.1" customHeight="1"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</row>
    <row r="471" spans="5:59" ht="14.1" customHeight="1"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</row>
    <row r="472" spans="5:59" ht="14.1" customHeight="1"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</row>
    <row r="473" spans="5:59" ht="14.1" customHeight="1"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</row>
    <row r="474" spans="5:59" ht="14.1" customHeight="1"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</row>
    <row r="475" spans="5:59" ht="14.1" customHeight="1"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</row>
    <row r="476" spans="5:59" ht="14.1" customHeight="1"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</row>
    <row r="477" spans="5:59" ht="14.1" customHeight="1"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</row>
    <row r="478" spans="5:59" ht="14.1" customHeight="1"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</row>
    <row r="479" spans="5:59" ht="14.1" customHeight="1"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</row>
    <row r="480" spans="5:59" ht="14.1" customHeight="1"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</row>
    <row r="481" spans="5:59" ht="14.1" customHeight="1"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</row>
    <row r="482" spans="5:59" ht="14.1" customHeight="1"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</row>
    <row r="483" spans="5:59" ht="14.1" customHeight="1"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</row>
    <row r="484" spans="5:59" ht="14.1" customHeight="1"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</row>
    <row r="485" spans="5:59" ht="14.1" customHeight="1"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</row>
    <row r="486" spans="5:59" ht="14.1" customHeight="1"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</row>
    <row r="487" spans="5:59" ht="14.1" customHeight="1"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</row>
    <row r="488" spans="5:59" ht="14.1" customHeight="1"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</row>
    <row r="489" spans="5:59" ht="14.1" customHeight="1"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</row>
    <row r="490" spans="5:59" ht="14.1" customHeight="1"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</row>
    <row r="491" spans="5:59" ht="14.1" customHeight="1"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</row>
    <row r="492" spans="5:59" ht="14.1" customHeight="1"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</row>
    <row r="493" spans="5:59" ht="14.1" customHeight="1"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</row>
    <row r="494" spans="5:59" ht="14.1" customHeight="1"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</row>
    <row r="495" spans="5:59" ht="14.1" customHeight="1"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</row>
    <row r="496" spans="5:59" ht="14.1" customHeight="1"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</row>
    <row r="497" spans="5:59" ht="14.1" customHeight="1"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</row>
    <row r="498" spans="5:59" ht="14.1" customHeight="1"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</row>
    <row r="499" spans="5:59" ht="14.1" customHeight="1"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</row>
    <row r="500" spans="5:59" ht="14.1" customHeight="1"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</row>
    <row r="501" spans="5:59" ht="14.1" customHeight="1"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</row>
    <row r="502" spans="5:59" ht="14.1" customHeight="1"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</row>
    <row r="503" spans="5:59" ht="14.1" customHeight="1"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</row>
    <row r="504" spans="5:59" ht="14.1" customHeight="1"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</row>
    <row r="505" spans="5:59" ht="14.1" customHeight="1"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</row>
    <row r="506" spans="5:59" ht="14.1" customHeight="1"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</row>
    <row r="507" spans="5:59" ht="14.1" customHeight="1"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</row>
    <row r="508" spans="5:59" ht="14.1" customHeight="1"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</row>
    <row r="509" spans="5:59" ht="14.1" customHeight="1"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</row>
    <row r="510" spans="5:59" ht="14.1" customHeight="1"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</row>
    <row r="511" spans="5:59" ht="14.1" customHeight="1"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</row>
    <row r="512" spans="5:59" ht="14.1" customHeight="1"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</row>
    <row r="513" spans="5:59" ht="14.1" customHeight="1"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</row>
    <row r="514" spans="5:59" ht="14.1" customHeight="1"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</row>
    <row r="515" spans="5:59" ht="14.1" customHeight="1"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</row>
    <row r="516" spans="5:59" ht="14.1" customHeight="1"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</row>
    <row r="517" spans="5:59" ht="14.1" customHeight="1"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</row>
    <row r="518" spans="5:59" ht="14.1" customHeight="1"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</row>
    <row r="519" spans="5:59" ht="14.1" customHeight="1"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</row>
    <row r="520" spans="5:59" ht="14.1" customHeight="1"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</row>
    <row r="521" spans="5:59" ht="14.1" customHeight="1"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</row>
    <row r="522" spans="5:59" ht="14.1" customHeight="1"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</row>
    <row r="523" spans="5:59" ht="14.1" customHeight="1"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</row>
    <row r="524" spans="5:59" ht="14.1" customHeight="1"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</row>
    <row r="525" spans="5:59" ht="14.1" customHeight="1"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</row>
    <row r="526" spans="5:59" ht="14.1" customHeight="1"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</row>
    <row r="527" spans="5:59" ht="14.1" customHeight="1"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</row>
    <row r="528" spans="5:59" ht="14.1" customHeight="1"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</row>
    <row r="529" spans="5:59" ht="14.1" customHeight="1"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</row>
    <row r="530" spans="5:59" ht="14.1" customHeight="1"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</row>
    <row r="531" spans="5:59" ht="14.1" customHeight="1"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</row>
    <row r="532" spans="5:59" ht="14.1" customHeight="1"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</row>
    <row r="533" spans="5:59" ht="14.1" customHeight="1"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</row>
    <row r="534" spans="5:59" ht="14.1" customHeight="1"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</row>
    <row r="535" spans="5:59" ht="14.1" customHeight="1"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</row>
    <row r="536" spans="5:59" ht="14.1" customHeight="1"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</row>
    <row r="537" spans="5:59" ht="14.1" customHeight="1"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</row>
    <row r="538" spans="5:59" ht="14.1" customHeight="1"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</row>
    <row r="539" spans="5:59" ht="14.1" customHeight="1"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</row>
    <row r="540" spans="5:59" ht="14.1" customHeight="1"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</row>
    <row r="541" spans="5:59" ht="14.1" customHeight="1"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</row>
    <row r="542" spans="5:59" ht="14.1" customHeight="1"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</row>
    <row r="543" spans="5:59" ht="14.1" customHeight="1"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</row>
    <row r="544" spans="5:59" ht="14.1" customHeight="1"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</row>
    <row r="545" spans="5:59" ht="14.1" customHeight="1"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</row>
    <row r="546" spans="5:59" ht="14.1" customHeight="1"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</row>
    <row r="547" spans="5:59" ht="14.1" customHeight="1"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</row>
    <row r="548" spans="5:59" ht="14.1" customHeight="1"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</row>
    <row r="549" spans="5:59" ht="14.1" customHeight="1"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</row>
    <row r="550" spans="5:59" ht="14.1" customHeight="1"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</row>
    <row r="551" spans="5:59" ht="14.1" customHeight="1"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</row>
    <row r="552" spans="5:59" ht="14.1" customHeight="1"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</row>
    <row r="553" spans="5:59" ht="14.1" customHeight="1"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</row>
    <row r="554" spans="5:59" ht="14.1" customHeight="1"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</row>
    <row r="555" spans="5:59" ht="14.1" customHeight="1"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</row>
    <row r="556" spans="5:59" ht="14.1" customHeight="1"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</row>
    <row r="557" spans="5:59" ht="14.1" customHeight="1"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</row>
    <row r="558" spans="5:59" ht="14.1" customHeight="1"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</row>
    <row r="559" spans="5:59" ht="14.1" customHeight="1"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</row>
    <row r="560" spans="5:59" ht="14.1" customHeight="1"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</row>
    <row r="561" spans="5:59" ht="14.1" customHeight="1"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</row>
    <row r="562" spans="5:59" ht="14.1" customHeight="1"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</row>
    <row r="563" spans="5:59" ht="14.1" customHeight="1"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</row>
    <row r="564" spans="5:59" ht="14.1" customHeight="1"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</row>
    <row r="565" spans="5:59" ht="14.1" customHeight="1"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</row>
    <row r="566" spans="5:59" ht="14.1" customHeight="1"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</row>
    <row r="567" spans="5:59" ht="14.1" customHeight="1"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</row>
    <row r="568" spans="5:59" ht="14.1" customHeight="1"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</row>
    <row r="569" spans="5:59" ht="14.1" customHeight="1"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</row>
    <row r="570" spans="5:59" ht="14.1" customHeight="1"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</row>
    <row r="571" spans="5:59" ht="14.1" customHeight="1"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</row>
    <row r="572" spans="5:59" ht="14.1" customHeight="1"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</row>
    <row r="573" spans="5:59" ht="14.1" customHeight="1"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</row>
    <row r="574" spans="5:59" ht="14.1" customHeight="1"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</row>
    <row r="575" spans="5:59" ht="14.1" customHeight="1"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</row>
    <row r="576" spans="5:59" ht="14.1" customHeight="1"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</row>
    <row r="577" spans="5:59" ht="14.1" customHeight="1"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</row>
    <row r="578" spans="5:59" ht="14.1" customHeight="1"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</row>
    <row r="579" spans="5:59" ht="14.1" customHeight="1"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</row>
    <row r="580" spans="5:59" ht="14.1" customHeight="1"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</row>
    <row r="581" spans="5:59" ht="14.1" customHeight="1"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</row>
    <row r="582" spans="5:59" ht="14.1" customHeight="1"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</row>
    <row r="583" spans="5:59" ht="14.1" customHeight="1"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</row>
    <row r="584" spans="5:59" ht="14.1" customHeight="1"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</row>
    <row r="585" spans="5:59" ht="14.1" customHeight="1"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</row>
    <row r="586" spans="5:59" ht="14.1" customHeight="1"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</row>
    <row r="587" spans="5:59" ht="14.1" customHeight="1"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</row>
    <row r="588" spans="5:59" ht="14.1" customHeight="1"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</row>
    <row r="589" spans="5:59" ht="14.1" customHeight="1"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</row>
    <row r="590" spans="5:59" ht="14.1" customHeight="1"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</row>
    <row r="591" spans="5:59" ht="14.1" customHeight="1"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</row>
    <row r="592" spans="5:59" ht="14.1" customHeight="1"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</row>
    <row r="593" spans="5:59" ht="14.1" customHeight="1"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</row>
    <row r="594" spans="5:59" ht="14.1" customHeight="1"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</row>
    <row r="595" spans="5:59" ht="14.1" customHeight="1"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</row>
    <row r="596" spans="5:59" ht="14.1" customHeight="1"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</row>
    <row r="597" spans="5:59" ht="14.1" customHeight="1"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</row>
    <row r="598" spans="5:59" ht="14.1" customHeight="1"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</row>
    <row r="599" spans="5:59" ht="14.1" customHeight="1"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</row>
    <row r="600" spans="5:59" ht="14.1" customHeight="1"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</row>
    <row r="601" spans="5:59" ht="14.1" customHeight="1"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</row>
    <row r="602" spans="5:59" ht="14.1" customHeight="1"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</row>
    <row r="603" spans="5:59" ht="14.1" customHeight="1"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</row>
    <row r="604" spans="5:59" ht="14.1" customHeight="1"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</row>
    <row r="605" spans="5:59" ht="14.1" customHeight="1"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</row>
    <row r="606" spans="5:59" ht="14.1" customHeight="1"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</row>
    <row r="607" spans="5:59" ht="14.1" customHeight="1"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</row>
    <row r="608" spans="5:59" ht="14.1" customHeight="1"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</row>
    <row r="609" spans="5:59" ht="14.1" customHeight="1"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</row>
    <row r="610" spans="5:59" ht="14.1" customHeight="1"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</row>
    <row r="611" spans="5:59" ht="14.1" customHeight="1"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</row>
    <row r="612" spans="5:59" ht="14.1" customHeight="1"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</row>
    <row r="613" spans="5:59" ht="14.1" customHeight="1"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</row>
    <row r="614" spans="5:59" ht="14.1" customHeight="1"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</row>
    <row r="615" spans="5:59" ht="14.1" customHeight="1"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</row>
    <row r="616" spans="5:59" ht="14.1" customHeight="1"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</row>
    <row r="617" spans="5:59" ht="14.1" customHeight="1"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</row>
    <row r="618" spans="5:59" ht="14.1" customHeight="1"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</row>
    <row r="619" spans="5:59" ht="14.1" customHeight="1"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</row>
    <row r="620" spans="5:59" ht="14.1" customHeight="1"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</row>
    <row r="621" spans="5:59" ht="14.1" customHeight="1"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</row>
    <row r="622" spans="5:59" ht="14.1" customHeight="1"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</row>
    <row r="623" spans="5:59" ht="14.1" customHeight="1"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</row>
    <row r="624" spans="5:59" ht="14.1" customHeight="1"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</row>
    <row r="625" spans="5:59" ht="14.1" customHeight="1"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</row>
    <row r="626" spans="5:59" ht="14.1" customHeight="1"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</row>
    <row r="627" spans="5:59" ht="14.1" customHeight="1"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</row>
    <row r="628" spans="5:59" ht="14.1" customHeight="1"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</row>
    <row r="629" spans="5:59" ht="14.1" customHeight="1"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</row>
    <row r="630" spans="5:59" ht="14.1" customHeight="1"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</row>
    <row r="631" spans="5:59" ht="14.1" customHeight="1"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</row>
    <row r="632" spans="5:59" ht="14.1" customHeight="1"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</row>
    <row r="633" spans="5:59" ht="14.1" customHeight="1"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</row>
    <row r="634" spans="5:59" ht="14.1" customHeight="1"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</row>
    <row r="635" spans="5:59" ht="14.1" customHeight="1"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</row>
    <row r="636" spans="5:59" ht="14.1" customHeight="1"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</row>
    <row r="637" spans="5:59" ht="14.1" customHeight="1"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</row>
    <row r="638" spans="5:59" ht="14.1" customHeight="1"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</row>
    <row r="639" spans="5:59" ht="14.1" customHeight="1"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</row>
    <row r="640" spans="5:59" ht="14.1" customHeight="1"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</row>
    <row r="641" spans="5:59" ht="14.1" customHeight="1"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</row>
    <row r="642" spans="5:59" ht="14.1" customHeight="1"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</row>
    <row r="643" spans="5:59" ht="14.1" customHeight="1"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</row>
    <row r="644" spans="5:59" ht="14.1" customHeight="1"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</row>
    <row r="645" spans="5:59" ht="14.1" customHeight="1"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</row>
    <row r="646" spans="5:59" ht="14.1" customHeight="1"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</row>
    <row r="647" spans="5:59" ht="14.1" customHeight="1"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</row>
    <row r="648" spans="5:59" ht="14.1" customHeight="1"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</row>
    <row r="649" spans="5:59" ht="14.1" customHeight="1"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</row>
    <row r="650" spans="5:59" ht="14.1" customHeight="1"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</row>
    <row r="651" spans="5:59" ht="14.1" customHeight="1"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</row>
    <row r="652" spans="5:59" ht="14.1" customHeight="1"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</row>
    <row r="653" spans="5:59" ht="14.1" customHeight="1"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</row>
    <row r="654" spans="5:59" ht="14.1" customHeight="1"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</row>
    <row r="655" spans="5:59" ht="14.1" customHeight="1"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</row>
    <row r="656" spans="5:59" ht="14.1" customHeight="1"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</row>
    <row r="657" spans="5:59" ht="14.1" customHeight="1"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</row>
    <row r="658" spans="5:59" ht="14.1" customHeight="1"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</row>
    <row r="659" spans="5:59" ht="14.1" customHeight="1"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</row>
    <row r="660" spans="5:59" ht="14.1" customHeight="1"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</row>
    <row r="661" spans="5:59" ht="14.1" customHeight="1"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</row>
    <row r="662" spans="5:59" ht="14.1" customHeight="1"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</row>
    <row r="663" spans="5:59" ht="14.1" customHeight="1"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</row>
    <row r="664" spans="5:59" ht="14.1" customHeight="1"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</row>
    <row r="665" spans="5:59" ht="14.1" customHeight="1"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</row>
    <row r="666" spans="5:59" ht="14.1" customHeight="1"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</row>
    <row r="667" spans="5:59" ht="14.1" customHeight="1"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</row>
    <row r="668" spans="5:59" ht="14.1" customHeight="1"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</row>
    <row r="669" spans="5:59" ht="14.1" customHeight="1"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</row>
    <row r="670" spans="5:59" ht="14.1" customHeight="1"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</row>
    <row r="671" spans="5:59" ht="14.1" customHeight="1"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</row>
    <row r="672" spans="5:59" ht="14.1" customHeight="1"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</row>
    <row r="673" spans="5:59" ht="14.1" customHeight="1"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</row>
    <row r="674" spans="5:59" ht="14.1" customHeight="1"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</row>
    <row r="675" spans="5:59" ht="14.1" customHeight="1"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</row>
    <row r="676" spans="5:59" ht="14.1" customHeight="1"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</row>
    <row r="677" spans="5:59" ht="14.1" customHeight="1"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</row>
    <row r="678" spans="5:59" ht="14.1" customHeight="1"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</row>
    <row r="679" spans="5:59" ht="14.1" customHeight="1"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</row>
    <row r="680" spans="5:59" ht="14.1" customHeight="1"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</row>
    <row r="681" spans="5:59" ht="14.1" customHeight="1"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</row>
    <row r="682" spans="5:59" ht="14.1" customHeight="1"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</row>
    <row r="683" spans="5:59" ht="14.1" customHeight="1"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</row>
    <row r="684" spans="5:59" ht="14.1" customHeight="1"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</row>
    <row r="685" spans="5:59" ht="14.1" customHeight="1"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</row>
    <row r="686" spans="5:59" ht="14.1" customHeight="1"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</row>
    <row r="687" spans="5:59" ht="14.1" customHeight="1"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</row>
    <row r="688" spans="5:59" ht="14.1" customHeight="1"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</row>
    <row r="689" spans="5:59" ht="14.1" customHeight="1"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</row>
    <row r="690" spans="5:59" ht="14.1" customHeight="1"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</row>
    <row r="691" spans="5:59" ht="14.1" customHeight="1"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</row>
    <row r="692" spans="5:59" ht="14.1" customHeight="1"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</row>
    <row r="693" spans="5:59" ht="14.1" customHeight="1"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</row>
    <row r="694" spans="5:59" ht="14.1" customHeight="1"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</row>
    <row r="695" spans="5:59" ht="14.1" customHeight="1"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</row>
    <row r="696" spans="5:59" ht="14.1" customHeight="1"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</row>
    <row r="697" spans="5:59" ht="14.1" customHeight="1"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</row>
    <row r="698" spans="5:59" ht="14.1" customHeight="1"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</row>
    <row r="699" spans="5:59" ht="14.1" customHeight="1"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</row>
    <row r="700" spans="5:59" ht="14.1" customHeight="1"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</row>
    <row r="701" spans="5:59" ht="14.1" customHeight="1"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</row>
    <row r="702" spans="5:59" ht="14.1" customHeight="1"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</row>
    <row r="703" spans="5:59" ht="14.1" customHeight="1"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</row>
    <row r="704" spans="5:59" ht="14.1" customHeight="1"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</row>
    <row r="705" spans="5:59" ht="14.1" customHeight="1"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</row>
    <row r="706" spans="5:59" ht="14.1" customHeight="1"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</row>
    <row r="707" spans="5:59" ht="14.1" customHeight="1"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</row>
    <row r="708" spans="5:59" ht="14.1" customHeight="1"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</row>
    <row r="709" spans="5:59" ht="14.1" customHeight="1"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</row>
    <row r="710" spans="5:59" ht="14.1" customHeight="1"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</row>
    <row r="711" spans="5:59" ht="14.1" customHeight="1"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</row>
    <row r="712" spans="5:59" ht="14.1" customHeight="1"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</row>
    <row r="713" spans="5:59" ht="14.1" customHeight="1"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</row>
    <row r="714" spans="5:59" ht="14.1" customHeight="1"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</row>
    <row r="715" spans="5:59" ht="14.1" customHeight="1"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</row>
    <row r="716" spans="5:59" ht="14.1" customHeight="1"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</row>
    <row r="717" spans="5:59" ht="14.1" customHeight="1"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</row>
    <row r="718" spans="5:59" ht="14.1" customHeight="1"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</row>
    <row r="719" spans="5:59" ht="14.1" customHeight="1"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</row>
    <row r="720" spans="5:59" ht="14.1" customHeight="1"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</row>
    <row r="721" spans="5:59" ht="14.1" customHeight="1"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</row>
    <row r="722" spans="5:59" ht="14.1" customHeight="1"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</row>
    <row r="723" spans="5:59" ht="14.1" customHeight="1"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</row>
    <row r="724" spans="5:59" ht="14.1" customHeight="1"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</row>
    <row r="725" spans="5:59" ht="14.1" customHeight="1"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</row>
    <row r="726" spans="5:59" ht="14.1" customHeight="1"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</row>
    <row r="727" spans="5:59" ht="14.1" customHeight="1"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</row>
    <row r="728" spans="5:59" ht="14.1" customHeight="1"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</row>
    <row r="729" spans="5:59" ht="14.1" customHeight="1"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</row>
    <row r="730" spans="5:59" ht="14.1" customHeight="1"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</row>
    <row r="731" spans="5:59" ht="14.1" customHeight="1"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</row>
    <row r="732" spans="5:59" ht="14.1" customHeight="1"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</row>
    <row r="733" spans="5:59" ht="14.1" customHeight="1"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</row>
    <row r="734" spans="5:59" ht="14.1" customHeight="1"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</row>
    <row r="735" spans="5:59" ht="14.1" customHeight="1"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</row>
    <row r="736" spans="5:59" ht="14.1" customHeight="1"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</row>
    <row r="737" spans="5:59" ht="14.1" customHeight="1"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</row>
    <row r="738" spans="5:59" ht="14.1" customHeight="1"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</row>
    <row r="739" spans="5:59" ht="14.1" customHeight="1"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</row>
    <row r="740" spans="5:59" ht="14.1" customHeight="1"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</row>
    <row r="741" spans="5:59" ht="14.1" customHeight="1"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</row>
    <row r="742" spans="5:59" ht="14.1" customHeight="1"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</row>
    <row r="743" spans="5:59" ht="14.1" customHeight="1"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</row>
    <row r="744" spans="5:59" ht="14.1" customHeight="1"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</row>
    <row r="745" spans="5:59" ht="14.1" customHeight="1"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</row>
    <row r="746" spans="5:59" ht="14.1" customHeight="1"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</row>
    <row r="747" spans="5:59" ht="14.1" customHeight="1"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</row>
    <row r="748" spans="5:59" ht="14.1" customHeight="1"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</row>
    <row r="749" spans="5:59" ht="14.1" customHeight="1"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</row>
    <row r="750" spans="5:59" ht="14.1" customHeight="1"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</row>
    <row r="751" spans="5:59" ht="14.1" customHeight="1"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</row>
    <row r="752" spans="5:59" ht="14.1" customHeight="1"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</row>
    <row r="753" spans="5:59" ht="14.1" customHeight="1"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</row>
    <row r="754" spans="5:59" ht="14.1" customHeight="1"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</row>
    <row r="755" spans="5:59" ht="14.1" customHeight="1"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</row>
    <row r="756" spans="5:59" ht="14.1" customHeight="1"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</row>
    <row r="757" spans="5:59" ht="14.1" customHeight="1"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</row>
    <row r="758" spans="5:59" ht="14.1" customHeight="1"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</row>
    <row r="759" spans="5:59" ht="14.1" customHeight="1"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</row>
    <row r="760" spans="5:59" ht="14.1" customHeight="1"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</row>
    <row r="761" spans="5:59" ht="14.1" customHeight="1"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</row>
    <row r="762" spans="5:59" ht="14.1" customHeight="1"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</row>
    <row r="763" spans="5:59" ht="14.1" customHeight="1"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</row>
    <row r="764" spans="5:59" ht="14.1" customHeight="1"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</row>
    <row r="765" spans="5:59" ht="14.1" customHeight="1"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</row>
    <row r="766" spans="5:59" ht="14.1" customHeight="1"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</row>
    <row r="767" spans="5:59" ht="14.1" customHeight="1"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</row>
    <row r="768" spans="5:59" ht="14.1" customHeight="1"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</row>
    <row r="769" spans="5:59" ht="14.1" customHeight="1"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</row>
    <row r="770" spans="5:59" ht="14.1" customHeight="1"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</row>
    <row r="771" spans="5:59" ht="14.1" customHeight="1"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</row>
    <row r="772" spans="5:59"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</row>
    <row r="773" spans="5:59"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</row>
    <row r="774" spans="5:59"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</row>
    <row r="775" spans="5:59"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</row>
    <row r="776" spans="5:59"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</row>
    <row r="777" spans="5:59"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</row>
    <row r="778" spans="5:59"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</row>
    <row r="779" spans="5:59"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</row>
    <row r="780" spans="5:59"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</row>
    <row r="781" spans="5:59"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</row>
    <row r="782" spans="5:59"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</row>
    <row r="783" spans="5:59"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</row>
    <row r="784" spans="5:59"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</row>
    <row r="785" spans="5:59"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</row>
    <row r="786" spans="5:59"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</row>
    <row r="787" spans="5:59"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</row>
    <row r="788" spans="5:59"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</row>
    <row r="789" spans="5:59"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</row>
    <row r="790" spans="5:59"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</row>
    <row r="791" spans="5:59"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</row>
    <row r="792" spans="5:59"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</row>
    <row r="793" spans="5:59"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</row>
    <row r="794" spans="5:59"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</row>
    <row r="795" spans="5:59"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</row>
    <row r="796" spans="5:59"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</row>
    <row r="797" spans="5:59"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</row>
    <row r="798" spans="5:59"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</row>
    <row r="799" spans="5:59"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</row>
    <row r="800" spans="5:59"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</row>
    <row r="801" spans="5:59"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</row>
  </sheetData>
  <mergeCells count="65">
    <mergeCell ref="B3:B7"/>
    <mergeCell ref="C3:C7"/>
    <mergeCell ref="D3:D7"/>
    <mergeCell ref="E3:E7"/>
    <mergeCell ref="F3:I3"/>
    <mergeCell ref="BB3:BE3"/>
    <mergeCell ref="BF3:BF7"/>
    <mergeCell ref="F4:BE4"/>
    <mergeCell ref="F6:BE6"/>
    <mergeCell ref="O3:Q3"/>
    <mergeCell ref="S3:V3"/>
    <mergeCell ref="X3:Z3"/>
    <mergeCell ref="AB3:AD3"/>
    <mergeCell ref="AF3:AI3"/>
    <mergeCell ref="AK3:AM3"/>
    <mergeCell ref="K3:M3"/>
    <mergeCell ref="AO3:AQ3"/>
    <mergeCell ref="AS3:AV3"/>
    <mergeCell ref="AX3:AZ3"/>
    <mergeCell ref="C14:C15"/>
    <mergeCell ref="D14:D15"/>
    <mergeCell ref="C8:C9"/>
    <mergeCell ref="D8:D9"/>
    <mergeCell ref="C10:C11"/>
    <mergeCell ref="D10:D11"/>
    <mergeCell ref="C12:C13"/>
    <mergeCell ref="D12:D13"/>
    <mergeCell ref="B17:B21"/>
    <mergeCell ref="C18:C19"/>
    <mergeCell ref="D18:D19"/>
    <mergeCell ref="C20:C21"/>
    <mergeCell ref="D20:D21"/>
    <mergeCell ref="C16:C17"/>
    <mergeCell ref="D16:D17"/>
    <mergeCell ref="C28:C29"/>
    <mergeCell ref="D28:D29"/>
    <mergeCell ref="C22:C23"/>
    <mergeCell ref="D22:D23"/>
    <mergeCell ref="C24:C25"/>
    <mergeCell ref="D24:D25"/>
    <mergeCell ref="C26:C27"/>
    <mergeCell ref="D26:D27"/>
    <mergeCell ref="C30:C31"/>
    <mergeCell ref="D30:D31"/>
    <mergeCell ref="C32:C33"/>
    <mergeCell ref="D32:D33"/>
    <mergeCell ref="C34:C35"/>
    <mergeCell ref="D34:D35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55:E55"/>
    <mergeCell ref="C49:C50"/>
    <mergeCell ref="D49:D50"/>
    <mergeCell ref="C53:E53"/>
    <mergeCell ref="C54:E54"/>
  </mergeCells>
  <pageMargins left="0.39" right="0.16" top="0.32" bottom="0.19" header="0.3" footer="0.28000000000000003"/>
  <pageSetup paperSize="9" scale="55" orientation="landscape" verticalDpi="300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G847"/>
  <sheetViews>
    <sheetView topLeftCell="A65" zoomScale="50" zoomScaleNormal="50" workbookViewId="0">
      <selection activeCell="AF62" sqref="AF62:AG62"/>
    </sheetView>
  </sheetViews>
  <sheetFormatPr defaultColWidth="9.109375" defaultRowHeight="9.6"/>
  <cols>
    <col min="1" max="1" width="4.6640625" style="1" customWidth="1"/>
    <col min="2" max="2" width="5.6640625" style="1" customWidth="1"/>
    <col min="3" max="3" width="7.109375" style="1" customWidth="1"/>
    <col min="4" max="4" width="29.6640625" style="1" customWidth="1"/>
    <col min="5" max="5" width="7.88671875" style="1" customWidth="1"/>
    <col min="6" max="22" width="3.6640625" style="1" customWidth="1"/>
    <col min="23" max="24" width="3.33203125" style="1" customWidth="1"/>
    <col min="25" max="56" width="3.6640625" style="1" customWidth="1"/>
    <col min="57" max="57" width="5.109375" style="1" customWidth="1"/>
    <col min="58" max="58" width="5.5546875" style="1" customWidth="1"/>
    <col min="59" max="16384" width="9.109375" style="1"/>
  </cols>
  <sheetData>
    <row r="2" spans="2:58" ht="10.5" customHeight="1"/>
    <row r="3" spans="2:58" ht="68.25" customHeight="1">
      <c r="B3" s="234" t="s">
        <v>0</v>
      </c>
      <c r="C3" s="234" t="s">
        <v>1</v>
      </c>
      <c r="D3" s="235" t="s">
        <v>2</v>
      </c>
      <c r="E3" s="234" t="s">
        <v>3</v>
      </c>
      <c r="F3" s="228" t="s">
        <v>4</v>
      </c>
      <c r="G3" s="229"/>
      <c r="H3" s="229"/>
      <c r="I3" s="230"/>
      <c r="J3" s="2" t="s">
        <v>27</v>
      </c>
      <c r="K3" s="228" t="s">
        <v>5</v>
      </c>
      <c r="L3" s="229"/>
      <c r="M3" s="230"/>
      <c r="N3" s="2" t="s">
        <v>28</v>
      </c>
      <c r="O3" s="228" t="s">
        <v>6</v>
      </c>
      <c r="P3" s="229"/>
      <c r="Q3" s="230"/>
      <c r="R3" s="2" t="s">
        <v>29</v>
      </c>
      <c r="S3" s="228" t="s">
        <v>7</v>
      </c>
      <c r="T3" s="229"/>
      <c r="U3" s="229"/>
      <c r="V3" s="230"/>
      <c r="W3" s="2" t="s">
        <v>30</v>
      </c>
      <c r="X3" s="228" t="s">
        <v>8</v>
      </c>
      <c r="Y3" s="229"/>
      <c r="Z3" s="230"/>
      <c r="AA3" s="2" t="s">
        <v>31</v>
      </c>
      <c r="AB3" s="228" t="s">
        <v>9</v>
      </c>
      <c r="AC3" s="229"/>
      <c r="AD3" s="230"/>
      <c r="AE3" s="2" t="s">
        <v>32</v>
      </c>
      <c r="AF3" s="228" t="s">
        <v>10</v>
      </c>
      <c r="AG3" s="229"/>
      <c r="AH3" s="229"/>
      <c r="AI3" s="230"/>
      <c r="AJ3" s="2" t="s">
        <v>33</v>
      </c>
      <c r="AK3" s="228" t="s">
        <v>11</v>
      </c>
      <c r="AL3" s="229"/>
      <c r="AM3" s="230"/>
      <c r="AN3" s="2" t="s">
        <v>34</v>
      </c>
      <c r="AO3" s="228" t="s">
        <v>12</v>
      </c>
      <c r="AP3" s="229"/>
      <c r="AQ3" s="230"/>
      <c r="AR3" s="2" t="s">
        <v>35</v>
      </c>
      <c r="AS3" s="228" t="s">
        <v>13</v>
      </c>
      <c r="AT3" s="229"/>
      <c r="AU3" s="229"/>
      <c r="AV3" s="230"/>
      <c r="AW3" s="2" t="s">
        <v>36</v>
      </c>
      <c r="AX3" s="228" t="s">
        <v>14</v>
      </c>
      <c r="AY3" s="229"/>
      <c r="AZ3" s="230"/>
      <c r="BA3" s="2" t="s">
        <v>37</v>
      </c>
      <c r="BB3" s="228" t="s">
        <v>15</v>
      </c>
      <c r="BC3" s="229"/>
      <c r="BD3" s="229"/>
      <c r="BE3" s="230"/>
      <c r="BF3" s="231" t="s">
        <v>25</v>
      </c>
    </row>
    <row r="4" spans="2:58" ht="12" customHeight="1">
      <c r="B4" s="234"/>
      <c r="C4" s="234"/>
      <c r="D4" s="235"/>
      <c r="E4" s="234"/>
      <c r="F4" s="233" t="s">
        <v>16</v>
      </c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17"/>
    </row>
    <row r="5" spans="2:58" ht="15.75" customHeight="1">
      <c r="B5" s="234"/>
      <c r="C5" s="234"/>
      <c r="D5" s="235"/>
      <c r="E5" s="234"/>
      <c r="F5" s="3">
        <v>36</v>
      </c>
      <c r="G5" s="3">
        <v>37</v>
      </c>
      <c r="H5" s="3">
        <v>38</v>
      </c>
      <c r="I5" s="3">
        <v>39</v>
      </c>
      <c r="J5" s="3">
        <v>40</v>
      </c>
      <c r="K5" s="3">
        <v>41</v>
      </c>
      <c r="L5" s="3">
        <v>42</v>
      </c>
      <c r="M5" s="3">
        <v>43</v>
      </c>
      <c r="N5" s="3">
        <v>44</v>
      </c>
      <c r="O5" s="3">
        <v>45</v>
      </c>
      <c r="P5" s="3">
        <v>46</v>
      </c>
      <c r="Q5" s="3">
        <v>47</v>
      </c>
      <c r="R5" s="3">
        <v>48</v>
      </c>
      <c r="S5" s="3">
        <v>49</v>
      </c>
      <c r="T5" s="3">
        <v>50</v>
      </c>
      <c r="U5" s="3">
        <v>51</v>
      </c>
      <c r="V5" s="3">
        <v>52</v>
      </c>
      <c r="W5" s="3">
        <v>1</v>
      </c>
      <c r="X5" s="3">
        <v>2</v>
      </c>
      <c r="Y5" s="3">
        <v>3</v>
      </c>
      <c r="Z5" s="3">
        <v>4</v>
      </c>
      <c r="AA5" s="3">
        <v>5</v>
      </c>
      <c r="AB5" s="3">
        <v>6</v>
      </c>
      <c r="AC5" s="3">
        <v>7</v>
      </c>
      <c r="AD5" s="3">
        <v>8</v>
      </c>
      <c r="AE5" s="3">
        <v>9</v>
      </c>
      <c r="AF5" s="3">
        <v>10</v>
      </c>
      <c r="AG5" s="3">
        <v>11</v>
      </c>
      <c r="AH5" s="3">
        <v>12</v>
      </c>
      <c r="AI5" s="3">
        <v>13</v>
      </c>
      <c r="AJ5" s="3">
        <v>14</v>
      </c>
      <c r="AK5" s="3">
        <v>15</v>
      </c>
      <c r="AL5" s="3">
        <v>16</v>
      </c>
      <c r="AM5" s="3">
        <v>17</v>
      </c>
      <c r="AN5" s="3">
        <v>18</v>
      </c>
      <c r="AO5" s="3">
        <v>19</v>
      </c>
      <c r="AP5" s="3">
        <v>20</v>
      </c>
      <c r="AQ5" s="3">
        <v>21</v>
      </c>
      <c r="AR5" s="3">
        <v>22</v>
      </c>
      <c r="AS5" s="3">
        <v>23</v>
      </c>
      <c r="AT5" s="3">
        <v>24</v>
      </c>
      <c r="AU5" s="3">
        <v>25</v>
      </c>
      <c r="AV5" s="3">
        <v>26</v>
      </c>
      <c r="AW5" s="3">
        <v>27</v>
      </c>
      <c r="AX5" s="3">
        <v>28</v>
      </c>
      <c r="AY5" s="3">
        <v>29</v>
      </c>
      <c r="AZ5" s="3">
        <v>30</v>
      </c>
      <c r="BA5" s="3">
        <v>31</v>
      </c>
      <c r="BB5" s="3">
        <v>32</v>
      </c>
      <c r="BC5" s="3">
        <v>33</v>
      </c>
      <c r="BD5" s="3">
        <v>34</v>
      </c>
      <c r="BE5" s="3">
        <v>35</v>
      </c>
      <c r="BF5" s="217"/>
    </row>
    <row r="6" spans="2:58" ht="16.5" customHeight="1">
      <c r="B6" s="234"/>
      <c r="C6" s="234"/>
      <c r="D6" s="235"/>
      <c r="E6" s="234"/>
      <c r="F6" s="233" t="s">
        <v>26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17"/>
    </row>
    <row r="7" spans="2:58" ht="21" customHeight="1">
      <c r="B7" s="234"/>
      <c r="C7" s="234"/>
      <c r="D7" s="235"/>
      <c r="E7" s="234"/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3">
        <v>14</v>
      </c>
      <c r="T7" s="3">
        <v>15</v>
      </c>
      <c r="U7" s="3">
        <v>16</v>
      </c>
      <c r="V7" s="3">
        <v>17</v>
      </c>
      <c r="W7" s="3">
        <v>18</v>
      </c>
      <c r="X7" s="3">
        <v>19</v>
      </c>
      <c r="Y7" s="3">
        <v>20</v>
      </c>
      <c r="Z7" s="3">
        <v>21</v>
      </c>
      <c r="AA7" s="3">
        <v>22</v>
      </c>
      <c r="AB7" s="3">
        <v>23</v>
      </c>
      <c r="AC7" s="3">
        <v>24</v>
      </c>
      <c r="AD7" s="3">
        <v>25</v>
      </c>
      <c r="AE7" s="3">
        <v>26</v>
      </c>
      <c r="AF7" s="3">
        <v>27</v>
      </c>
      <c r="AG7" s="3">
        <v>28</v>
      </c>
      <c r="AH7" s="3">
        <v>29</v>
      </c>
      <c r="AI7" s="3">
        <v>30</v>
      </c>
      <c r="AJ7" s="3">
        <v>31</v>
      </c>
      <c r="AK7" s="3">
        <v>32</v>
      </c>
      <c r="AL7" s="3">
        <v>33</v>
      </c>
      <c r="AM7" s="3">
        <v>34</v>
      </c>
      <c r="AN7" s="3">
        <v>35</v>
      </c>
      <c r="AO7" s="3">
        <v>36</v>
      </c>
      <c r="AP7" s="3">
        <v>37</v>
      </c>
      <c r="AQ7" s="3">
        <v>38</v>
      </c>
      <c r="AR7" s="3">
        <v>39</v>
      </c>
      <c r="AS7" s="3">
        <v>40</v>
      </c>
      <c r="AT7" s="3">
        <v>41</v>
      </c>
      <c r="AU7" s="3">
        <v>42</v>
      </c>
      <c r="AV7" s="3">
        <v>43</v>
      </c>
      <c r="AW7" s="3">
        <v>44</v>
      </c>
      <c r="AX7" s="3">
        <v>45</v>
      </c>
      <c r="AY7" s="3">
        <v>46</v>
      </c>
      <c r="AZ7" s="3">
        <v>47</v>
      </c>
      <c r="BA7" s="3">
        <v>48</v>
      </c>
      <c r="BB7" s="3">
        <v>49</v>
      </c>
      <c r="BC7" s="3">
        <v>50</v>
      </c>
      <c r="BD7" s="3">
        <v>51</v>
      </c>
      <c r="BE7" s="3">
        <v>52</v>
      </c>
      <c r="BF7" s="232"/>
    </row>
    <row r="8" spans="2:58" ht="14.1" customHeight="1">
      <c r="B8" s="2"/>
      <c r="C8" s="224" t="s">
        <v>18</v>
      </c>
      <c r="D8" s="226" t="s">
        <v>55</v>
      </c>
      <c r="E8" s="4" t="s">
        <v>39</v>
      </c>
      <c r="F8" s="18">
        <f>F10+F12+F14+F16+F18+F20</f>
        <v>0</v>
      </c>
      <c r="G8" s="18">
        <f t="shared" ref="G8:BE8" si="0">G10+G12+G14+G16+G18+G20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ref="X8" si="1">X10+X12+X14+X16+X18+X20</f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8">
        <f t="shared" si="0"/>
        <v>0</v>
      </c>
      <c r="AQ8" s="18">
        <f t="shared" si="0"/>
        <v>0</v>
      </c>
      <c r="AR8" s="18">
        <f t="shared" si="0"/>
        <v>0</v>
      </c>
      <c r="AS8" s="18">
        <f t="shared" si="0"/>
        <v>0</v>
      </c>
      <c r="AT8" s="18">
        <f t="shared" si="0"/>
        <v>0</v>
      </c>
      <c r="AU8" s="18">
        <f t="shared" si="0"/>
        <v>0</v>
      </c>
      <c r="AV8" s="18">
        <f t="shared" si="0"/>
        <v>0</v>
      </c>
      <c r="AW8" s="18">
        <f t="shared" si="0"/>
        <v>0</v>
      </c>
      <c r="AX8" s="18">
        <f t="shared" si="0"/>
        <v>0</v>
      </c>
      <c r="AY8" s="18">
        <f t="shared" si="0"/>
        <v>0</v>
      </c>
      <c r="AZ8" s="18">
        <f t="shared" si="0"/>
        <v>0</v>
      </c>
      <c r="BA8" s="18">
        <f t="shared" si="0"/>
        <v>0</v>
      </c>
      <c r="BB8" s="18">
        <f t="shared" si="0"/>
        <v>0</v>
      </c>
      <c r="BC8" s="18">
        <f t="shared" si="0"/>
        <v>0</v>
      </c>
      <c r="BD8" s="18">
        <f t="shared" si="0"/>
        <v>0</v>
      </c>
      <c r="BE8" s="18">
        <f t="shared" si="0"/>
        <v>0</v>
      </c>
      <c r="BF8" s="18">
        <f>SUM(F8:BE8)</f>
        <v>0</v>
      </c>
    </row>
    <row r="9" spans="2:58" ht="14.1" customHeight="1">
      <c r="B9" s="29"/>
      <c r="C9" s="225"/>
      <c r="D9" s="227"/>
      <c r="E9" s="4" t="s">
        <v>17</v>
      </c>
      <c r="F9" s="18">
        <f>F11+F13+F15+F17+F19+F21</f>
        <v>0</v>
      </c>
      <c r="G9" s="18">
        <f t="shared" ref="G9:BE9" si="2">G11+G13+G15+G17+G19+G21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33">
        <f t="shared" ref="X9" si="3">X11+X13+X15+X17+X19+X21</f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2"/>
        <v>0</v>
      </c>
      <c r="AY9" s="18">
        <f t="shared" si="2"/>
        <v>0</v>
      </c>
      <c r="AZ9" s="18">
        <f t="shared" si="2"/>
        <v>0</v>
      </c>
      <c r="BA9" s="18">
        <f t="shared" si="2"/>
        <v>0</v>
      </c>
      <c r="BB9" s="18">
        <f t="shared" si="2"/>
        <v>0</v>
      </c>
      <c r="BC9" s="18">
        <f t="shared" si="2"/>
        <v>0</v>
      </c>
      <c r="BD9" s="18">
        <f t="shared" si="2"/>
        <v>0</v>
      </c>
      <c r="BE9" s="18">
        <f t="shared" si="2"/>
        <v>0</v>
      </c>
      <c r="BF9" s="18">
        <f t="shared" ref="BF9:BF76" si="4">SUM(F9:BE9)</f>
        <v>0</v>
      </c>
    </row>
    <row r="10" spans="2:58" ht="14.1" customHeight="1">
      <c r="B10" s="29"/>
      <c r="C10" s="220" t="s">
        <v>56</v>
      </c>
      <c r="D10" s="211" t="s">
        <v>42</v>
      </c>
      <c r="E10" s="6" t="s">
        <v>39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4">
        <v>0</v>
      </c>
      <c r="X10" s="86">
        <v>0</v>
      </c>
      <c r="Y10" s="36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7"/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18">
        <f t="shared" si="4"/>
        <v>0</v>
      </c>
    </row>
    <row r="11" spans="2:58" ht="14.1" customHeight="1">
      <c r="B11" s="29"/>
      <c r="C11" s="221"/>
      <c r="D11" s="212"/>
      <c r="E11" s="6" t="s">
        <v>17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4">
        <v>0</v>
      </c>
      <c r="X11" s="86">
        <v>0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7"/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18">
        <f t="shared" si="4"/>
        <v>0</v>
      </c>
    </row>
    <row r="12" spans="2:58" ht="14.1" customHeight="1">
      <c r="B12" s="29"/>
      <c r="C12" s="220" t="s">
        <v>58</v>
      </c>
      <c r="D12" s="211"/>
      <c r="E12" s="6" t="s">
        <v>39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>
        <v>0</v>
      </c>
      <c r="X12" s="86">
        <v>0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7"/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18">
        <f t="shared" si="4"/>
        <v>0</v>
      </c>
    </row>
    <row r="13" spans="2:58" ht="14.1" customHeight="1">
      <c r="B13" s="29"/>
      <c r="C13" s="221"/>
      <c r="D13" s="212"/>
      <c r="E13" s="6" t="s">
        <v>17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4">
        <v>0</v>
      </c>
      <c r="X13" s="86">
        <v>0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7"/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18">
        <f t="shared" si="4"/>
        <v>0</v>
      </c>
    </row>
    <row r="14" spans="2:58" ht="14.1" customHeight="1">
      <c r="B14" s="29"/>
      <c r="C14" s="220" t="s">
        <v>59</v>
      </c>
      <c r="D14" s="211"/>
      <c r="E14" s="6" t="s">
        <v>39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5"/>
      <c r="R14" s="35"/>
      <c r="S14" s="35"/>
      <c r="T14" s="35"/>
      <c r="U14" s="35"/>
      <c r="V14" s="35"/>
      <c r="W14" s="34">
        <v>0</v>
      </c>
      <c r="X14" s="86">
        <v>0</v>
      </c>
      <c r="Y14" s="34"/>
      <c r="Z14" s="34"/>
      <c r="AA14" s="34"/>
      <c r="AB14" s="34"/>
      <c r="AC14" s="34"/>
      <c r="AD14" s="34"/>
      <c r="AE14" s="34"/>
      <c r="AF14" s="34"/>
      <c r="AG14" s="84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7"/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18">
        <f t="shared" si="4"/>
        <v>0</v>
      </c>
    </row>
    <row r="15" spans="2:58" ht="14.1" customHeight="1">
      <c r="B15" s="29"/>
      <c r="C15" s="221"/>
      <c r="D15" s="212"/>
      <c r="E15" s="6" t="s">
        <v>17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  <c r="S15" s="35"/>
      <c r="T15" s="35"/>
      <c r="U15" s="35"/>
      <c r="V15" s="35"/>
      <c r="W15" s="34">
        <v>0</v>
      </c>
      <c r="X15" s="86">
        <v>0</v>
      </c>
      <c r="Y15" s="34"/>
      <c r="Z15" s="34"/>
      <c r="AA15" s="34"/>
      <c r="AB15" s="34"/>
      <c r="AC15" s="34"/>
      <c r="AD15" s="34"/>
      <c r="AE15" s="34"/>
      <c r="AF15" s="34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7"/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18">
        <f t="shared" si="4"/>
        <v>0</v>
      </c>
    </row>
    <row r="16" spans="2:58" ht="14.1" customHeight="1">
      <c r="B16" s="29"/>
      <c r="C16" s="195" t="s">
        <v>60</v>
      </c>
      <c r="D16" s="196"/>
      <c r="E16" s="6" t="s">
        <v>39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5"/>
      <c r="R16" s="35"/>
      <c r="S16" s="35"/>
      <c r="T16" s="35"/>
      <c r="U16" s="35"/>
      <c r="V16" s="35"/>
      <c r="W16" s="34">
        <v>0</v>
      </c>
      <c r="X16" s="86">
        <v>0</v>
      </c>
      <c r="Y16" s="34"/>
      <c r="Z16" s="34"/>
      <c r="AA16" s="34"/>
      <c r="AB16" s="34"/>
      <c r="AC16" s="34"/>
      <c r="AD16" s="34"/>
      <c r="AE16" s="34"/>
      <c r="AF16" s="34"/>
      <c r="AG16" s="84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7"/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18">
        <f t="shared" si="4"/>
        <v>0</v>
      </c>
    </row>
    <row r="17" spans="2:58" ht="14.1" customHeight="1">
      <c r="B17" s="29"/>
      <c r="C17" s="195"/>
      <c r="D17" s="196"/>
      <c r="E17" s="6" t="s">
        <v>17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>
        <v>0</v>
      </c>
      <c r="X17" s="86">
        <v>0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7"/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18">
        <f t="shared" si="4"/>
        <v>0</v>
      </c>
    </row>
    <row r="18" spans="2:58" ht="14.1" customHeight="1">
      <c r="B18" s="29"/>
      <c r="C18" s="195" t="s">
        <v>61</v>
      </c>
      <c r="D18" s="196"/>
      <c r="E18" s="6" t="s">
        <v>39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4">
        <v>0</v>
      </c>
      <c r="X18" s="86">
        <v>0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7"/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18">
        <f t="shared" si="4"/>
        <v>0</v>
      </c>
    </row>
    <row r="19" spans="2:58" ht="14.1" customHeight="1">
      <c r="B19" s="29"/>
      <c r="C19" s="195"/>
      <c r="D19" s="196"/>
      <c r="E19" s="6" t="s">
        <v>17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4">
        <v>0</v>
      </c>
      <c r="X19" s="86">
        <v>0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7"/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18">
        <f t="shared" si="4"/>
        <v>0</v>
      </c>
    </row>
    <row r="20" spans="2:58" ht="14.1" customHeight="1">
      <c r="B20" s="29"/>
      <c r="C20" s="222" t="s">
        <v>63</v>
      </c>
      <c r="D20" s="196"/>
      <c r="E20" s="6" t="s">
        <v>39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4">
        <v>0</v>
      </c>
      <c r="X20" s="86">
        <v>0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7"/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18">
        <f t="shared" si="4"/>
        <v>0</v>
      </c>
    </row>
    <row r="21" spans="2:58" ht="14.1" customHeight="1">
      <c r="B21" s="29"/>
      <c r="C21" s="223"/>
      <c r="D21" s="196"/>
      <c r="E21" s="7" t="s">
        <v>17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4">
        <v>0</v>
      </c>
      <c r="X21" s="86">
        <v>0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7"/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18">
        <f t="shared" si="4"/>
        <v>0</v>
      </c>
    </row>
    <row r="22" spans="2:58" ht="14.1" customHeight="1">
      <c r="B22" s="29"/>
      <c r="C22" s="218" t="s">
        <v>19</v>
      </c>
      <c r="D22" s="219" t="s">
        <v>64</v>
      </c>
      <c r="E22" s="8" t="s">
        <v>39</v>
      </c>
      <c r="F22" s="18">
        <f>F24+F26+F28</f>
        <v>0</v>
      </c>
      <c r="G22" s="18">
        <f t="shared" ref="G22:BE23" si="5">G24+G26+G28</f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ref="W22:X22" si="6">W24+W26+W28</f>
        <v>0</v>
      </c>
      <c r="X22" s="18">
        <f t="shared" si="6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5"/>
        <v>0</v>
      </c>
      <c r="AI22" s="18">
        <f t="shared" si="5"/>
        <v>0</v>
      </c>
      <c r="AJ22" s="18">
        <f t="shared" si="5"/>
        <v>0</v>
      </c>
      <c r="AK22" s="18">
        <f t="shared" si="5"/>
        <v>0</v>
      </c>
      <c r="AL22" s="18">
        <f t="shared" si="5"/>
        <v>0</v>
      </c>
      <c r="AM22" s="18">
        <f t="shared" si="5"/>
        <v>0</v>
      </c>
      <c r="AN22" s="18">
        <f t="shared" si="5"/>
        <v>0</v>
      </c>
      <c r="AO22" s="18">
        <f t="shared" si="5"/>
        <v>0</v>
      </c>
      <c r="AP22" s="18">
        <f t="shared" si="5"/>
        <v>0</v>
      </c>
      <c r="AQ22" s="18">
        <f t="shared" si="5"/>
        <v>0</v>
      </c>
      <c r="AR22" s="18">
        <f t="shared" si="5"/>
        <v>0</v>
      </c>
      <c r="AS22" s="18">
        <f t="shared" si="5"/>
        <v>0</v>
      </c>
      <c r="AT22" s="18">
        <f t="shared" si="5"/>
        <v>0</v>
      </c>
      <c r="AU22" s="18">
        <f t="shared" si="5"/>
        <v>0</v>
      </c>
      <c r="AV22" s="18">
        <f t="shared" si="5"/>
        <v>0</v>
      </c>
      <c r="AW22" s="18">
        <f t="shared" si="5"/>
        <v>0</v>
      </c>
      <c r="AX22" s="18">
        <f t="shared" si="5"/>
        <v>0</v>
      </c>
      <c r="AY22" s="18">
        <f t="shared" si="5"/>
        <v>0</v>
      </c>
      <c r="AZ22" s="18">
        <f t="shared" si="5"/>
        <v>0</v>
      </c>
      <c r="BA22" s="18">
        <f t="shared" si="5"/>
        <v>0</v>
      </c>
      <c r="BB22" s="18">
        <f t="shared" si="5"/>
        <v>0</v>
      </c>
      <c r="BC22" s="18">
        <f t="shared" si="5"/>
        <v>0</v>
      </c>
      <c r="BD22" s="18">
        <f t="shared" si="5"/>
        <v>0</v>
      </c>
      <c r="BE22" s="18">
        <f t="shared" si="5"/>
        <v>0</v>
      </c>
      <c r="BF22" s="18">
        <f t="shared" si="4"/>
        <v>0</v>
      </c>
    </row>
    <row r="23" spans="2:58" ht="14.1" customHeight="1">
      <c r="B23" s="29"/>
      <c r="C23" s="218"/>
      <c r="D23" s="219"/>
      <c r="E23" s="8" t="s">
        <v>17</v>
      </c>
      <c r="F23" s="18">
        <f>F25+F27+F29</f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0</v>
      </c>
      <c r="P23" s="18">
        <f t="shared" si="5"/>
        <v>0</v>
      </c>
      <c r="Q23" s="18">
        <f t="shared" si="5"/>
        <v>0</v>
      </c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ref="W23:X23" si="7">W25+W27+W29</f>
        <v>0</v>
      </c>
      <c r="X23" s="18">
        <f t="shared" si="7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5"/>
        <v>0</v>
      </c>
      <c r="AI23" s="18">
        <f t="shared" si="5"/>
        <v>0</v>
      </c>
      <c r="AJ23" s="18">
        <f t="shared" si="5"/>
        <v>0</v>
      </c>
      <c r="AK23" s="18">
        <f t="shared" si="5"/>
        <v>0</v>
      </c>
      <c r="AL23" s="18">
        <f t="shared" si="5"/>
        <v>0</v>
      </c>
      <c r="AM23" s="18">
        <f t="shared" si="5"/>
        <v>0</v>
      </c>
      <c r="AN23" s="18">
        <f t="shared" si="5"/>
        <v>0</v>
      </c>
      <c r="AO23" s="18">
        <f t="shared" si="5"/>
        <v>0</v>
      </c>
      <c r="AP23" s="18">
        <f t="shared" si="5"/>
        <v>0</v>
      </c>
      <c r="AQ23" s="18">
        <f t="shared" si="5"/>
        <v>0</v>
      </c>
      <c r="AR23" s="18">
        <f t="shared" si="5"/>
        <v>0</v>
      </c>
      <c r="AS23" s="18">
        <f t="shared" si="5"/>
        <v>0</v>
      </c>
      <c r="AT23" s="18">
        <f t="shared" si="5"/>
        <v>0</v>
      </c>
      <c r="AU23" s="18">
        <f t="shared" si="5"/>
        <v>0</v>
      </c>
      <c r="AV23" s="18">
        <f t="shared" si="5"/>
        <v>0</v>
      </c>
      <c r="AW23" s="18">
        <f t="shared" si="5"/>
        <v>0</v>
      </c>
      <c r="AX23" s="18">
        <f t="shared" si="5"/>
        <v>0</v>
      </c>
      <c r="AY23" s="18">
        <f t="shared" si="5"/>
        <v>0</v>
      </c>
      <c r="AZ23" s="18">
        <f t="shared" si="5"/>
        <v>0</v>
      </c>
      <c r="BA23" s="18">
        <f t="shared" si="5"/>
        <v>0</v>
      </c>
      <c r="BB23" s="18">
        <f t="shared" si="5"/>
        <v>0</v>
      </c>
      <c r="BC23" s="18">
        <f t="shared" si="5"/>
        <v>0</v>
      </c>
      <c r="BD23" s="18">
        <f t="shared" si="5"/>
        <v>0</v>
      </c>
      <c r="BE23" s="18">
        <f t="shared" si="5"/>
        <v>0</v>
      </c>
      <c r="BF23" s="18">
        <f t="shared" si="4"/>
        <v>0</v>
      </c>
    </row>
    <row r="24" spans="2:58" ht="14.1" customHeight="1">
      <c r="B24" s="29"/>
      <c r="C24" s="195" t="s">
        <v>65</v>
      </c>
      <c r="D24" s="196"/>
      <c r="E24" s="6" t="s">
        <v>39</v>
      </c>
      <c r="F24" s="38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4">
        <v>0</v>
      </c>
      <c r="X24" s="86">
        <v>0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7"/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18">
        <f t="shared" si="4"/>
        <v>0</v>
      </c>
    </row>
    <row r="25" spans="2:58" ht="14.1" customHeight="1">
      <c r="B25" s="29"/>
      <c r="C25" s="195"/>
      <c r="D25" s="196"/>
      <c r="E25" s="6" t="s">
        <v>17</v>
      </c>
      <c r="F25" s="38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4">
        <v>0</v>
      </c>
      <c r="X25" s="86">
        <v>0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7"/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18">
        <f t="shared" si="4"/>
        <v>0</v>
      </c>
    </row>
    <row r="26" spans="2:58" ht="14.1" customHeight="1">
      <c r="B26" s="29"/>
      <c r="C26" s="195" t="s">
        <v>66</v>
      </c>
      <c r="D26" s="196"/>
      <c r="E26" s="6" t="s">
        <v>39</v>
      </c>
      <c r="F26" s="38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4">
        <v>0</v>
      </c>
      <c r="X26" s="86">
        <v>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7"/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18">
        <f t="shared" si="4"/>
        <v>0</v>
      </c>
    </row>
    <row r="27" spans="2:58" ht="14.1" customHeight="1">
      <c r="B27" s="29"/>
      <c r="C27" s="195"/>
      <c r="D27" s="196"/>
      <c r="E27" s="9" t="s">
        <v>17</v>
      </c>
      <c r="F27" s="38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4">
        <v>0</v>
      </c>
      <c r="X27" s="86">
        <v>0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7"/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18">
        <f t="shared" si="4"/>
        <v>0</v>
      </c>
    </row>
    <row r="28" spans="2:58" ht="14.1" customHeight="1">
      <c r="B28" s="29"/>
      <c r="C28" s="195" t="s">
        <v>106</v>
      </c>
      <c r="D28" s="220"/>
      <c r="E28" s="6" t="s">
        <v>39</v>
      </c>
      <c r="F28" s="38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4">
        <v>0</v>
      </c>
      <c r="X28" s="86">
        <v>0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7"/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18">
        <f t="shared" si="4"/>
        <v>0</v>
      </c>
    </row>
    <row r="29" spans="2:58" ht="14.1" customHeight="1">
      <c r="B29" s="29"/>
      <c r="C29" s="195"/>
      <c r="D29" s="221"/>
      <c r="E29" s="9" t="s">
        <v>17</v>
      </c>
      <c r="F29" s="38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4">
        <v>0</v>
      </c>
      <c r="X29" s="86">
        <v>0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7"/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18">
        <f t="shared" si="4"/>
        <v>0</v>
      </c>
    </row>
    <row r="30" spans="2:58" ht="14.1" customHeight="1">
      <c r="B30" s="29"/>
      <c r="C30" s="207" t="s">
        <v>20</v>
      </c>
      <c r="D30" s="208" t="s">
        <v>67</v>
      </c>
      <c r="E30" s="10" t="s">
        <v>39</v>
      </c>
      <c r="F30" s="31">
        <f t="shared" ref="F30:V30" si="8">F32+F68</f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1">
        <f t="shared" si="8"/>
        <v>0</v>
      </c>
      <c r="Q30" s="31">
        <f t="shared" si="8"/>
        <v>0</v>
      </c>
      <c r="R30" s="31">
        <f t="shared" si="8"/>
        <v>0</v>
      </c>
      <c r="S30" s="31">
        <f t="shared" si="8"/>
        <v>0</v>
      </c>
      <c r="T30" s="31">
        <f t="shared" si="8"/>
        <v>0</v>
      </c>
      <c r="U30" s="31">
        <f t="shared" si="8"/>
        <v>0</v>
      </c>
      <c r="V30" s="31">
        <f t="shared" si="8"/>
        <v>0</v>
      </c>
      <c r="W30" s="31">
        <f t="shared" ref="W30:X30" si="9">W32+W68</f>
        <v>0</v>
      </c>
      <c r="X30" s="31">
        <f t="shared" si="9"/>
        <v>0</v>
      </c>
      <c r="Y30" s="31">
        <f t="shared" ref="Y30:BE30" si="10">Y32+Y68</f>
        <v>0</v>
      </c>
      <c r="Z30" s="31">
        <f t="shared" si="10"/>
        <v>0</v>
      </c>
      <c r="AA30" s="31">
        <f t="shared" si="10"/>
        <v>0</v>
      </c>
      <c r="AB30" s="31">
        <f t="shared" si="10"/>
        <v>0</v>
      </c>
      <c r="AC30" s="31">
        <f t="shared" si="10"/>
        <v>0</v>
      </c>
      <c r="AD30" s="31">
        <f t="shared" si="10"/>
        <v>0</v>
      </c>
      <c r="AE30" s="31">
        <f t="shared" si="10"/>
        <v>0</v>
      </c>
      <c r="AF30" s="31">
        <f t="shared" si="10"/>
        <v>0</v>
      </c>
      <c r="AG30" s="31">
        <f t="shared" si="10"/>
        <v>0</v>
      </c>
      <c r="AH30" s="31">
        <f t="shared" si="10"/>
        <v>0</v>
      </c>
      <c r="AI30" s="31">
        <f t="shared" si="10"/>
        <v>0</v>
      </c>
      <c r="AJ30" s="31">
        <f t="shared" si="10"/>
        <v>0</v>
      </c>
      <c r="AK30" s="31">
        <f t="shared" si="10"/>
        <v>0</v>
      </c>
      <c r="AL30" s="31">
        <f t="shared" si="10"/>
        <v>0</v>
      </c>
      <c r="AM30" s="31">
        <f t="shared" si="10"/>
        <v>0</v>
      </c>
      <c r="AN30" s="31">
        <f t="shared" si="10"/>
        <v>0</v>
      </c>
      <c r="AO30" s="31">
        <f t="shared" si="10"/>
        <v>0</v>
      </c>
      <c r="AP30" s="31">
        <f t="shared" si="10"/>
        <v>0</v>
      </c>
      <c r="AQ30" s="31">
        <f t="shared" si="10"/>
        <v>0</v>
      </c>
      <c r="AR30" s="31">
        <f t="shared" si="10"/>
        <v>0</v>
      </c>
      <c r="AS30" s="31">
        <f t="shared" si="10"/>
        <v>0</v>
      </c>
      <c r="AT30" s="31">
        <f t="shared" si="10"/>
        <v>0</v>
      </c>
      <c r="AU30" s="31">
        <f t="shared" si="10"/>
        <v>0</v>
      </c>
      <c r="AV30" s="31">
        <f t="shared" si="10"/>
        <v>0</v>
      </c>
      <c r="AW30" s="31">
        <f t="shared" si="10"/>
        <v>0</v>
      </c>
      <c r="AX30" s="31">
        <f t="shared" si="10"/>
        <v>0</v>
      </c>
      <c r="AY30" s="31">
        <f t="shared" si="10"/>
        <v>0</v>
      </c>
      <c r="AZ30" s="31">
        <f t="shared" si="10"/>
        <v>0</v>
      </c>
      <c r="BA30" s="31">
        <f t="shared" si="10"/>
        <v>0</v>
      </c>
      <c r="BB30" s="31">
        <f t="shared" si="10"/>
        <v>0</v>
      </c>
      <c r="BC30" s="31">
        <f t="shared" si="10"/>
        <v>0</v>
      </c>
      <c r="BD30" s="31">
        <f t="shared" si="10"/>
        <v>0</v>
      </c>
      <c r="BE30" s="31">
        <f t="shared" si="10"/>
        <v>0</v>
      </c>
      <c r="BF30" s="18">
        <f t="shared" si="4"/>
        <v>0</v>
      </c>
    </row>
    <row r="31" spans="2:58" ht="14.1" customHeight="1">
      <c r="B31" s="217" t="s">
        <v>112</v>
      </c>
      <c r="C31" s="207"/>
      <c r="D31" s="208"/>
      <c r="E31" s="11" t="s">
        <v>17</v>
      </c>
      <c r="F31" s="31">
        <f t="shared" ref="F31:V31" si="11">F33+F69</f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11"/>
        <v>0</v>
      </c>
      <c r="P31" s="31">
        <f t="shared" si="11"/>
        <v>0</v>
      </c>
      <c r="Q31" s="31">
        <f t="shared" si="11"/>
        <v>0</v>
      </c>
      <c r="R31" s="31">
        <f t="shared" si="11"/>
        <v>0</v>
      </c>
      <c r="S31" s="31">
        <f t="shared" si="11"/>
        <v>0</v>
      </c>
      <c r="T31" s="31">
        <f t="shared" si="11"/>
        <v>0</v>
      </c>
      <c r="U31" s="31">
        <f t="shared" si="11"/>
        <v>0</v>
      </c>
      <c r="V31" s="31">
        <f t="shared" si="11"/>
        <v>0</v>
      </c>
      <c r="W31" s="31">
        <f t="shared" ref="W31:X31" si="12">W33+W69</f>
        <v>0</v>
      </c>
      <c r="X31" s="31">
        <f t="shared" si="12"/>
        <v>0</v>
      </c>
      <c r="Y31" s="31">
        <f t="shared" ref="Y31:BE31" si="13">Y33+Y69</f>
        <v>0</v>
      </c>
      <c r="Z31" s="31">
        <f t="shared" si="13"/>
        <v>0</v>
      </c>
      <c r="AA31" s="31">
        <f t="shared" si="13"/>
        <v>0</v>
      </c>
      <c r="AB31" s="31">
        <f t="shared" si="13"/>
        <v>0</v>
      </c>
      <c r="AC31" s="31">
        <f t="shared" si="13"/>
        <v>0</v>
      </c>
      <c r="AD31" s="31">
        <f t="shared" si="13"/>
        <v>0</v>
      </c>
      <c r="AE31" s="31">
        <f t="shared" si="13"/>
        <v>0</v>
      </c>
      <c r="AF31" s="31">
        <f t="shared" si="13"/>
        <v>0</v>
      </c>
      <c r="AG31" s="31">
        <f t="shared" si="13"/>
        <v>0</v>
      </c>
      <c r="AH31" s="31">
        <f t="shared" si="13"/>
        <v>0</v>
      </c>
      <c r="AI31" s="31">
        <f t="shared" si="13"/>
        <v>0</v>
      </c>
      <c r="AJ31" s="31">
        <f t="shared" si="13"/>
        <v>0</v>
      </c>
      <c r="AK31" s="31">
        <f t="shared" si="13"/>
        <v>0</v>
      </c>
      <c r="AL31" s="31">
        <f t="shared" si="13"/>
        <v>0</v>
      </c>
      <c r="AM31" s="31">
        <f t="shared" si="13"/>
        <v>0</v>
      </c>
      <c r="AN31" s="31">
        <f t="shared" si="13"/>
        <v>0</v>
      </c>
      <c r="AO31" s="31">
        <f t="shared" si="13"/>
        <v>0</v>
      </c>
      <c r="AP31" s="31">
        <f t="shared" si="13"/>
        <v>0</v>
      </c>
      <c r="AQ31" s="31">
        <f t="shared" si="13"/>
        <v>0</v>
      </c>
      <c r="AR31" s="31">
        <f t="shared" si="13"/>
        <v>0</v>
      </c>
      <c r="AS31" s="31">
        <f t="shared" si="13"/>
        <v>0</v>
      </c>
      <c r="AT31" s="31">
        <f t="shared" si="13"/>
        <v>0</v>
      </c>
      <c r="AU31" s="31">
        <f t="shared" si="13"/>
        <v>0</v>
      </c>
      <c r="AV31" s="31">
        <f t="shared" si="13"/>
        <v>0</v>
      </c>
      <c r="AW31" s="31">
        <f t="shared" si="13"/>
        <v>0</v>
      </c>
      <c r="AX31" s="31">
        <f t="shared" si="13"/>
        <v>0</v>
      </c>
      <c r="AY31" s="31">
        <f t="shared" si="13"/>
        <v>0</v>
      </c>
      <c r="AZ31" s="31">
        <f t="shared" si="13"/>
        <v>0</v>
      </c>
      <c r="BA31" s="31">
        <f t="shared" si="13"/>
        <v>0</v>
      </c>
      <c r="BB31" s="31">
        <f t="shared" si="13"/>
        <v>0</v>
      </c>
      <c r="BC31" s="31">
        <f t="shared" si="13"/>
        <v>0</v>
      </c>
      <c r="BD31" s="31">
        <f t="shared" si="13"/>
        <v>0</v>
      </c>
      <c r="BE31" s="31">
        <f t="shared" si="13"/>
        <v>0</v>
      </c>
      <c r="BF31" s="18">
        <f t="shared" si="4"/>
        <v>0</v>
      </c>
    </row>
    <row r="32" spans="2:58" ht="14.1" customHeight="1">
      <c r="B32" s="217"/>
      <c r="C32" s="218" t="s">
        <v>68</v>
      </c>
      <c r="D32" s="219" t="s">
        <v>69</v>
      </c>
      <c r="E32" s="8" t="s">
        <v>39</v>
      </c>
      <c r="F32" s="18">
        <f>F34+F36+F38+F40+F42+F44+F46+F48+F50+F52+F54+F56+F58+F60+F62+F64+F66</f>
        <v>0</v>
      </c>
      <c r="G32" s="18">
        <f t="shared" ref="G32:BD32" si="14">G34+G36+G38+G40+G42+G44+G46+G48+G50+G52+G54+G56+G58+G60+G62+G64+G66</f>
        <v>0</v>
      </c>
      <c r="H32" s="18">
        <f t="shared" si="14"/>
        <v>0</v>
      </c>
      <c r="I32" s="18">
        <f t="shared" si="14"/>
        <v>0</v>
      </c>
      <c r="J32" s="18">
        <f t="shared" si="14"/>
        <v>0</v>
      </c>
      <c r="K32" s="18">
        <f t="shared" si="14"/>
        <v>0</v>
      </c>
      <c r="L32" s="18">
        <f t="shared" si="14"/>
        <v>0</v>
      </c>
      <c r="M32" s="18">
        <f t="shared" si="14"/>
        <v>0</v>
      </c>
      <c r="N32" s="18">
        <f t="shared" si="14"/>
        <v>0</v>
      </c>
      <c r="O32" s="18">
        <f t="shared" si="14"/>
        <v>0</v>
      </c>
      <c r="P32" s="18">
        <f t="shared" si="14"/>
        <v>0</v>
      </c>
      <c r="Q32" s="18">
        <f t="shared" si="14"/>
        <v>0</v>
      </c>
      <c r="R32" s="18">
        <f t="shared" si="14"/>
        <v>0</v>
      </c>
      <c r="S32" s="18">
        <f t="shared" si="14"/>
        <v>0</v>
      </c>
      <c r="T32" s="18">
        <f t="shared" si="14"/>
        <v>0</v>
      </c>
      <c r="U32" s="18">
        <f t="shared" si="14"/>
        <v>0</v>
      </c>
      <c r="V32" s="18">
        <f t="shared" si="14"/>
        <v>0</v>
      </c>
      <c r="W32" s="18">
        <f t="shared" ref="W32:X32" si="15">W34+W36+W38+W40+W42+W44+W46+W48+W50+W52+W54+W56+W58+W60+W62+W64+W66</f>
        <v>0</v>
      </c>
      <c r="X32" s="18">
        <f t="shared" si="15"/>
        <v>0</v>
      </c>
      <c r="Y32" s="18">
        <f t="shared" si="14"/>
        <v>0</v>
      </c>
      <c r="Z32" s="18">
        <f t="shared" si="14"/>
        <v>0</v>
      </c>
      <c r="AA32" s="18">
        <f t="shared" si="14"/>
        <v>0</v>
      </c>
      <c r="AB32" s="18">
        <f t="shared" si="14"/>
        <v>0</v>
      </c>
      <c r="AC32" s="18">
        <f t="shared" si="14"/>
        <v>0</v>
      </c>
      <c r="AD32" s="18">
        <f t="shared" si="14"/>
        <v>0</v>
      </c>
      <c r="AE32" s="18">
        <f t="shared" si="14"/>
        <v>0</v>
      </c>
      <c r="AF32" s="18">
        <f t="shared" si="14"/>
        <v>0</v>
      </c>
      <c r="AG32" s="18">
        <f t="shared" si="14"/>
        <v>0</v>
      </c>
      <c r="AH32" s="18">
        <f t="shared" si="14"/>
        <v>0</v>
      </c>
      <c r="AI32" s="18">
        <f t="shared" si="14"/>
        <v>0</v>
      </c>
      <c r="AJ32" s="18">
        <f t="shared" si="14"/>
        <v>0</v>
      </c>
      <c r="AK32" s="18">
        <f t="shared" si="14"/>
        <v>0</v>
      </c>
      <c r="AL32" s="18">
        <f t="shared" si="14"/>
        <v>0</v>
      </c>
      <c r="AM32" s="18">
        <f t="shared" si="14"/>
        <v>0</v>
      </c>
      <c r="AN32" s="18">
        <f t="shared" si="14"/>
        <v>0</v>
      </c>
      <c r="AO32" s="18">
        <f t="shared" si="14"/>
        <v>0</v>
      </c>
      <c r="AP32" s="18">
        <f t="shared" si="14"/>
        <v>0</v>
      </c>
      <c r="AQ32" s="18">
        <f t="shared" si="14"/>
        <v>0</v>
      </c>
      <c r="AR32" s="18">
        <f t="shared" si="14"/>
        <v>0</v>
      </c>
      <c r="AS32" s="18">
        <f t="shared" si="14"/>
        <v>0</v>
      </c>
      <c r="AT32" s="18">
        <f t="shared" si="14"/>
        <v>0</v>
      </c>
      <c r="AU32" s="18">
        <f t="shared" si="14"/>
        <v>0</v>
      </c>
      <c r="AV32" s="18">
        <f t="shared" si="14"/>
        <v>0</v>
      </c>
      <c r="AW32" s="18">
        <f t="shared" si="14"/>
        <v>0</v>
      </c>
      <c r="AX32" s="18">
        <f t="shared" si="14"/>
        <v>0</v>
      </c>
      <c r="AY32" s="18">
        <f t="shared" si="14"/>
        <v>0</v>
      </c>
      <c r="AZ32" s="18">
        <f t="shared" si="14"/>
        <v>0</v>
      </c>
      <c r="BA32" s="18">
        <f t="shared" si="14"/>
        <v>0</v>
      </c>
      <c r="BB32" s="18">
        <f t="shared" si="14"/>
        <v>0</v>
      </c>
      <c r="BC32" s="18">
        <f t="shared" si="14"/>
        <v>0</v>
      </c>
      <c r="BD32" s="18">
        <f t="shared" si="14"/>
        <v>0</v>
      </c>
      <c r="BE32" s="18">
        <f>BE34+BE36+BE38+BE40+BE42+BE44+BE46+BE48+BE50+BE52+BE54+BE56+BE58+BE60+BE62+BE64+BE66</f>
        <v>0</v>
      </c>
      <c r="BF32" s="18">
        <f t="shared" si="4"/>
        <v>0</v>
      </c>
    </row>
    <row r="33" spans="2:58" ht="14.1" customHeight="1">
      <c r="B33" s="217"/>
      <c r="C33" s="218"/>
      <c r="D33" s="219"/>
      <c r="E33" s="4" t="s">
        <v>17</v>
      </c>
      <c r="F33" s="18">
        <f>F35+F37+F39+F41+F43+F45+F47+F49+F51+F53+F55+F57+F59+F61+F63+F65+F67</f>
        <v>0</v>
      </c>
      <c r="G33" s="18">
        <f t="shared" ref="G33:BD33" si="16">G35+G37+G39+G41+G43+G45+G47+G49+G51+G53+G55+G57+G59+G61+G63+G65+G67</f>
        <v>0</v>
      </c>
      <c r="H33" s="18">
        <f t="shared" si="16"/>
        <v>0</v>
      </c>
      <c r="I33" s="18">
        <f t="shared" si="16"/>
        <v>0</v>
      </c>
      <c r="J33" s="18">
        <f t="shared" si="16"/>
        <v>0</v>
      </c>
      <c r="K33" s="18">
        <f t="shared" si="16"/>
        <v>0</v>
      </c>
      <c r="L33" s="18">
        <f t="shared" si="16"/>
        <v>0</v>
      </c>
      <c r="M33" s="18">
        <f t="shared" si="16"/>
        <v>0</v>
      </c>
      <c r="N33" s="18">
        <f t="shared" si="16"/>
        <v>0</v>
      </c>
      <c r="O33" s="18">
        <f t="shared" si="16"/>
        <v>0</v>
      </c>
      <c r="P33" s="18">
        <f t="shared" si="16"/>
        <v>0</v>
      </c>
      <c r="Q33" s="18">
        <f t="shared" si="16"/>
        <v>0</v>
      </c>
      <c r="R33" s="18">
        <f t="shared" si="16"/>
        <v>0</v>
      </c>
      <c r="S33" s="18">
        <f t="shared" si="16"/>
        <v>0</v>
      </c>
      <c r="T33" s="18">
        <f t="shared" si="16"/>
        <v>0</v>
      </c>
      <c r="U33" s="18">
        <f t="shared" si="16"/>
        <v>0</v>
      </c>
      <c r="V33" s="18">
        <f t="shared" si="16"/>
        <v>0</v>
      </c>
      <c r="W33" s="18">
        <f t="shared" ref="W33:X33" si="17">W35+W37+W39+W41+W43+W45+W47+W49+W51+W53+W55+W57+W59+W61+W63+W65+W67</f>
        <v>0</v>
      </c>
      <c r="X33" s="18">
        <f t="shared" si="17"/>
        <v>0</v>
      </c>
      <c r="Y33" s="18">
        <f t="shared" si="16"/>
        <v>0</v>
      </c>
      <c r="Z33" s="18">
        <f t="shared" si="16"/>
        <v>0</v>
      </c>
      <c r="AA33" s="18">
        <f t="shared" si="16"/>
        <v>0</v>
      </c>
      <c r="AB33" s="18">
        <f t="shared" si="16"/>
        <v>0</v>
      </c>
      <c r="AC33" s="18">
        <f t="shared" si="16"/>
        <v>0</v>
      </c>
      <c r="AD33" s="18">
        <f t="shared" si="16"/>
        <v>0</v>
      </c>
      <c r="AE33" s="18">
        <f t="shared" si="16"/>
        <v>0</v>
      </c>
      <c r="AF33" s="18">
        <f t="shared" si="16"/>
        <v>0</v>
      </c>
      <c r="AG33" s="18">
        <f t="shared" si="16"/>
        <v>0</v>
      </c>
      <c r="AH33" s="18">
        <f t="shared" si="16"/>
        <v>0</v>
      </c>
      <c r="AI33" s="18">
        <f t="shared" si="16"/>
        <v>0</v>
      </c>
      <c r="AJ33" s="18">
        <f t="shared" si="16"/>
        <v>0</v>
      </c>
      <c r="AK33" s="18">
        <f t="shared" si="16"/>
        <v>0</v>
      </c>
      <c r="AL33" s="18">
        <f t="shared" si="16"/>
        <v>0</v>
      </c>
      <c r="AM33" s="18">
        <f t="shared" si="16"/>
        <v>0</v>
      </c>
      <c r="AN33" s="18">
        <f t="shared" si="16"/>
        <v>0</v>
      </c>
      <c r="AO33" s="18">
        <f t="shared" si="16"/>
        <v>0</v>
      </c>
      <c r="AP33" s="18">
        <f t="shared" si="16"/>
        <v>0</v>
      </c>
      <c r="AQ33" s="18">
        <f t="shared" si="16"/>
        <v>0</v>
      </c>
      <c r="AR33" s="18">
        <f t="shared" si="16"/>
        <v>0</v>
      </c>
      <c r="AS33" s="18">
        <f t="shared" si="16"/>
        <v>0</v>
      </c>
      <c r="AT33" s="18">
        <f t="shared" si="16"/>
        <v>0</v>
      </c>
      <c r="AU33" s="18">
        <f t="shared" si="16"/>
        <v>0</v>
      </c>
      <c r="AV33" s="18">
        <f t="shared" si="16"/>
        <v>0</v>
      </c>
      <c r="AW33" s="18">
        <f t="shared" si="16"/>
        <v>0</v>
      </c>
      <c r="AX33" s="18">
        <f t="shared" si="16"/>
        <v>0</v>
      </c>
      <c r="AY33" s="18">
        <f t="shared" si="16"/>
        <v>0</v>
      </c>
      <c r="AZ33" s="18">
        <f t="shared" si="16"/>
        <v>0</v>
      </c>
      <c r="BA33" s="18">
        <f t="shared" si="16"/>
        <v>0</v>
      </c>
      <c r="BB33" s="18">
        <f t="shared" si="16"/>
        <v>0</v>
      </c>
      <c r="BC33" s="18">
        <f t="shared" si="16"/>
        <v>0</v>
      </c>
      <c r="BD33" s="18">
        <f t="shared" si="16"/>
        <v>0</v>
      </c>
      <c r="BE33" s="18">
        <f>BE35+BE37+BE39+BE41+BE43+BE45+BE47+BE49+BE51+BE53+BE55+BE57+BE59+BE61+BE63+BE65+BE67</f>
        <v>0</v>
      </c>
      <c r="BF33" s="18">
        <f t="shared" si="4"/>
        <v>0</v>
      </c>
    </row>
    <row r="34" spans="2:58" ht="14.1" customHeight="1">
      <c r="B34" s="217"/>
      <c r="C34" s="195" t="s">
        <v>70</v>
      </c>
      <c r="D34" s="196"/>
      <c r="E34" s="6" t="s">
        <v>39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4">
        <v>0</v>
      </c>
      <c r="X34" s="86">
        <v>0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7"/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18">
        <f t="shared" si="4"/>
        <v>0</v>
      </c>
    </row>
    <row r="35" spans="2:58" ht="14.1" customHeight="1">
      <c r="B35" s="217"/>
      <c r="C35" s="195"/>
      <c r="D35" s="196"/>
      <c r="E35" s="5" t="s">
        <v>17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4">
        <v>0</v>
      </c>
      <c r="X35" s="86">
        <v>0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7"/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18">
        <f t="shared" si="4"/>
        <v>0</v>
      </c>
    </row>
    <row r="36" spans="2:58" ht="14.1" customHeight="1">
      <c r="B36" s="217"/>
      <c r="C36" s="195" t="s">
        <v>71</v>
      </c>
      <c r="D36" s="196"/>
      <c r="E36" s="6" t="s">
        <v>39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4">
        <v>0</v>
      </c>
      <c r="X36" s="86">
        <v>0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7"/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18">
        <f t="shared" si="4"/>
        <v>0</v>
      </c>
    </row>
    <row r="37" spans="2:58" ht="14.1" customHeight="1">
      <c r="B37" s="217"/>
      <c r="C37" s="195"/>
      <c r="D37" s="196"/>
      <c r="E37" s="5" t="s">
        <v>17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4">
        <v>0</v>
      </c>
      <c r="X37" s="86">
        <v>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7"/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18">
        <f t="shared" si="4"/>
        <v>0</v>
      </c>
    </row>
    <row r="38" spans="2:58" ht="14.1" customHeight="1">
      <c r="B38" s="29"/>
      <c r="C38" s="195" t="s">
        <v>72</v>
      </c>
      <c r="D38" s="196"/>
      <c r="E38" s="6" t="s">
        <v>39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4">
        <v>0</v>
      </c>
      <c r="X38" s="86">
        <v>0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7"/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18">
        <f t="shared" si="4"/>
        <v>0</v>
      </c>
    </row>
    <row r="39" spans="2:58" ht="14.1" customHeight="1">
      <c r="B39" s="29"/>
      <c r="C39" s="195"/>
      <c r="D39" s="196"/>
      <c r="E39" s="5" t="s">
        <v>17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4">
        <v>0</v>
      </c>
      <c r="X39" s="86">
        <v>0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7"/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18">
        <f t="shared" si="4"/>
        <v>0</v>
      </c>
    </row>
    <row r="40" spans="2:58" ht="14.1" customHeight="1">
      <c r="B40" s="29"/>
      <c r="C40" s="195" t="s">
        <v>73</v>
      </c>
      <c r="D40" s="196"/>
      <c r="E40" s="6" t="s">
        <v>39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4">
        <v>0</v>
      </c>
      <c r="X40" s="86">
        <v>0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7"/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18">
        <f t="shared" si="4"/>
        <v>0</v>
      </c>
    </row>
    <row r="41" spans="2:58" ht="14.1" customHeight="1">
      <c r="B41" s="29"/>
      <c r="C41" s="195"/>
      <c r="D41" s="196"/>
      <c r="E41" s="5" t="s">
        <v>17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4">
        <v>0</v>
      </c>
      <c r="X41" s="86">
        <v>0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7"/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18">
        <f t="shared" si="4"/>
        <v>0</v>
      </c>
    </row>
    <row r="42" spans="2:58" ht="14.1" customHeight="1">
      <c r="B42" s="29"/>
      <c r="C42" s="195" t="s">
        <v>74</v>
      </c>
      <c r="D42" s="196"/>
      <c r="E42" s="6" t="s">
        <v>39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4">
        <v>0</v>
      </c>
      <c r="X42" s="86">
        <v>0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7"/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18">
        <f t="shared" si="4"/>
        <v>0</v>
      </c>
    </row>
    <row r="43" spans="2:58" ht="14.1" customHeight="1">
      <c r="B43" s="29"/>
      <c r="C43" s="195"/>
      <c r="D43" s="196"/>
      <c r="E43" s="5" t="s">
        <v>17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4">
        <v>0</v>
      </c>
      <c r="X43" s="86">
        <v>0</v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7"/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18">
        <f t="shared" si="4"/>
        <v>0</v>
      </c>
    </row>
    <row r="44" spans="2:58" ht="15.75" customHeight="1">
      <c r="B44" s="29"/>
      <c r="C44" s="195" t="s">
        <v>75</v>
      </c>
      <c r="D44" s="196"/>
      <c r="E44" s="6" t="s">
        <v>39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4">
        <v>0</v>
      </c>
      <c r="X44" s="86">
        <v>0</v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7"/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18">
        <f t="shared" si="4"/>
        <v>0</v>
      </c>
    </row>
    <row r="45" spans="2:58" ht="14.25" customHeight="1">
      <c r="B45" s="29"/>
      <c r="C45" s="195"/>
      <c r="D45" s="196"/>
      <c r="E45" s="5" t="s">
        <v>17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v>0</v>
      </c>
      <c r="X45" s="86">
        <v>0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7"/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18">
        <f t="shared" si="4"/>
        <v>0</v>
      </c>
    </row>
    <row r="46" spans="2:58" ht="14.1" customHeight="1">
      <c r="B46" s="29"/>
      <c r="C46" s="195" t="s">
        <v>76</v>
      </c>
      <c r="D46" s="196"/>
      <c r="E46" s="6" t="s">
        <v>39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4">
        <v>0</v>
      </c>
      <c r="X46" s="86">
        <v>0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7"/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18">
        <f t="shared" si="4"/>
        <v>0</v>
      </c>
    </row>
    <row r="47" spans="2:58" ht="14.1" customHeight="1">
      <c r="B47" s="29"/>
      <c r="C47" s="195"/>
      <c r="D47" s="196"/>
      <c r="E47" s="5" t="s">
        <v>17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4">
        <v>0</v>
      </c>
      <c r="X47" s="86">
        <v>0</v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7"/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18">
        <f t="shared" si="4"/>
        <v>0</v>
      </c>
    </row>
    <row r="48" spans="2:58" ht="14.25" customHeight="1">
      <c r="B48" s="29"/>
      <c r="C48" s="195" t="s">
        <v>77</v>
      </c>
      <c r="D48" s="216"/>
      <c r="E48" s="6" t="s">
        <v>39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4">
        <v>0</v>
      </c>
      <c r="X48" s="86">
        <v>0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7"/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18">
        <f t="shared" si="4"/>
        <v>0</v>
      </c>
    </row>
    <row r="49" spans="2:58" ht="12.75" customHeight="1">
      <c r="B49" s="29"/>
      <c r="C49" s="195"/>
      <c r="D49" s="216"/>
      <c r="E49" s="6" t="s">
        <v>17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4">
        <v>0</v>
      </c>
      <c r="X49" s="86">
        <v>0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7"/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18">
        <f t="shared" si="4"/>
        <v>0</v>
      </c>
    </row>
    <row r="50" spans="2:58" ht="14.1" customHeight="1">
      <c r="B50" s="29"/>
      <c r="C50" s="195" t="s">
        <v>78</v>
      </c>
      <c r="D50" s="196"/>
      <c r="E50" s="6" t="s">
        <v>39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4">
        <v>0</v>
      </c>
      <c r="X50" s="86">
        <v>0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7"/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18">
        <f t="shared" si="4"/>
        <v>0</v>
      </c>
    </row>
    <row r="51" spans="2:58" ht="13.5" customHeight="1">
      <c r="B51" s="29"/>
      <c r="C51" s="195"/>
      <c r="D51" s="196"/>
      <c r="E51" s="5" t="s">
        <v>17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4">
        <v>0</v>
      </c>
      <c r="X51" s="86">
        <v>0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7"/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18">
        <f t="shared" si="4"/>
        <v>0</v>
      </c>
    </row>
    <row r="52" spans="2:58" ht="14.1" customHeight="1">
      <c r="B52" s="29"/>
      <c r="C52" s="195" t="s">
        <v>79</v>
      </c>
      <c r="D52" s="214"/>
      <c r="E52" s="6" t="s">
        <v>39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4">
        <v>0</v>
      </c>
      <c r="X52" s="86">
        <v>0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7"/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18">
        <f t="shared" si="4"/>
        <v>0</v>
      </c>
    </row>
    <row r="53" spans="2:58" ht="14.1" customHeight="1">
      <c r="B53" s="29"/>
      <c r="C53" s="195"/>
      <c r="D53" s="215"/>
      <c r="E53" s="6" t="s">
        <v>17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4">
        <v>0</v>
      </c>
      <c r="X53" s="86">
        <v>0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7"/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18">
        <f t="shared" si="4"/>
        <v>0</v>
      </c>
    </row>
    <row r="54" spans="2:58" ht="14.1" customHeight="1">
      <c r="B54" s="29"/>
      <c r="C54" s="195" t="s">
        <v>80</v>
      </c>
      <c r="D54" s="196"/>
      <c r="E54" s="6" t="s">
        <v>39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4">
        <v>0</v>
      </c>
      <c r="X54" s="86">
        <v>0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7"/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18">
        <f t="shared" si="4"/>
        <v>0</v>
      </c>
    </row>
    <row r="55" spans="2:58" ht="14.1" customHeight="1">
      <c r="B55" s="29"/>
      <c r="C55" s="195"/>
      <c r="D55" s="196"/>
      <c r="E55" s="5" t="s">
        <v>17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4">
        <v>0</v>
      </c>
      <c r="X55" s="86">
        <v>0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7"/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18">
        <f t="shared" si="4"/>
        <v>0</v>
      </c>
    </row>
    <row r="56" spans="2:58" ht="15.75" customHeight="1">
      <c r="B56" s="32"/>
      <c r="C56" s="195" t="s">
        <v>113</v>
      </c>
      <c r="D56" s="196"/>
      <c r="E56" s="6" t="s">
        <v>39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4">
        <v>0</v>
      </c>
      <c r="X56" s="86">
        <v>0</v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7"/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18">
        <f t="shared" ref="BF56:BF57" si="18">SUM(F56:BE56)</f>
        <v>0</v>
      </c>
    </row>
    <row r="57" spans="2:58" ht="14.1" customHeight="1">
      <c r="B57" s="32"/>
      <c r="C57" s="195"/>
      <c r="D57" s="196"/>
      <c r="E57" s="5" t="s">
        <v>17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4">
        <v>0</v>
      </c>
      <c r="X57" s="86">
        <v>0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7"/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18">
        <f t="shared" si="18"/>
        <v>0</v>
      </c>
    </row>
    <row r="58" spans="2:58" ht="14.1" customHeight="1">
      <c r="B58" s="29"/>
      <c r="C58" s="195" t="s">
        <v>81</v>
      </c>
      <c r="D58" s="213"/>
      <c r="E58" s="6" t="s">
        <v>39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4">
        <v>0</v>
      </c>
      <c r="X58" s="86">
        <v>0</v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7"/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18">
        <f t="shared" si="4"/>
        <v>0</v>
      </c>
    </row>
    <row r="59" spans="2:58" ht="14.1" customHeight="1">
      <c r="B59" s="29"/>
      <c r="C59" s="195"/>
      <c r="D59" s="213"/>
      <c r="E59" s="6" t="s">
        <v>17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4">
        <v>0</v>
      </c>
      <c r="X59" s="86">
        <v>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7"/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18">
        <f t="shared" si="4"/>
        <v>0</v>
      </c>
    </row>
    <row r="60" spans="2:58" ht="14.1" customHeight="1">
      <c r="B60" s="29"/>
      <c r="C60" s="195" t="s">
        <v>82</v>
      </c>
      <c r="D60" s="209"/>
      <c r="E60" s="6" t="s">
        <v>39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4">
        <v>0</v>
      </c>
      <c r="X60" s="86">
        <v>0</v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7"/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18">
        <f>SUM(F60:BE60)</f>
        <v>0</v>
      </c>
    </row>
    <row r="61" spans="2:58" ht="14.1" customHeight="1">
      <c r="B61" s="29"/>
      <c r="C61" s="195"/>
      <c r="D61" s="210"/>
      <c r="E61" s="5" t="s">
        <v>17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4">
        <v>0</v>
      </c>
      <c r="X61" s="86">
        <v>0</v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7"/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18">
        <f t="shared" si="4"/>
        <v>0</v>
      </c>
    </row>
    <row r="62" spans="2:58" ht="14.1" customHeight="1">
      <c r="B62" s="29"/>
      <c r="C62" s="195" t="s">
        <v>83</v>
      </c>
      <c r="D62" s="211"/>
      <c r="E62" s="6" t="s">
        <v>39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4">
        <v>0</v>
      </c>
      <c r="X62" s="86">
        <v>0</v>
      </c>
      <c r="Y62" s="34"/>
      <c r="Z62" s="34"/>
      <c r="AA62" s="34"/>
      <c r="AB62" s="34"/>
      <c r="AC62" s="34"/>
      <c r="AD62" s="34"/>
      <c r="AE62" s="34"/>
      <c r="AF62" s="34"/>
      <c r="AG62" s="34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7"/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18">
        <f t="shared" si="4"/>
        <v>0</v>
      </c>
    </row>
    <row r="63" spans="2:58" ht="14.1" customHeight="1">
      <c r="B63" s="29"/>
      <c r="C63" s="195"/>
      <c r="D63" s="212"/>
      <c r="E63" s="5" t="s">
        <v>17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4">
        <v>0</v>
      </c>
      <c r="X63" s="86">
        <v>0</v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7"/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18">
        <f t="shared" si="4"/>
        <v>0</v>
      </c>
    </row>
    <row r="64" spans="2:58" ht="14.1" customHeight="1">
      <c r="B64" s="29"/>
      <c r="C64" s="195" t="s">
        <v>84</v>
      </c>
      <c r="D64" s="196"/>
      <c r="E64" s="6" t="s">
        <v>39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4">
        <v>0</v>
      </c>
      <c r="X64" s="86">
        <v>0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7"/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18">
        <f t="shared" si="4"/>
        <v>0</v>
      </c>
    </row>
    <row r="65" spans="2:58" ht="14.1" customHeight="1">
      <c r="B65" s="29"/>
      <c r="C65" s="195"/>
      <c r="D65" s="196"/>
      <c r="E65" s="5" t="s">
        <v>17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4">
        <v>0</v>
      </c>
      <c r="X65" s="86">
        <v>0</v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7"/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18">
        <f t="shared" si="4"/>
        <v>0</v>
      </c>
    </row>
    <row r="66" spans="2:58" ht="14.1" customHeight="1">
      <c r="B66" s="29"/>
      <c r="C66" s="195" t="s">
        <v>107</v>
      </c>
      <c r="D66" s="205"/>
      <c r="E66" s="6" t="s">
        <v>39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4">
        <v>0</v>
      </c>
      <c r="X66" s="86">
        <v>0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7"/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18">
        <f t="shared" si="4"/>
        <v>0</v>
      </c>
    </row>
    <row r="67" spans="2:58" ht="14.1" customHeight="1">
      <c r="B67" s="29"/>
      <c r="C67" s="195"/>
      <c r="D67" s="206"/>
      <c r="E67" s="6" t="s">
        <v>17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4">
        <v>0</v>
      </c>
      <c r="X67" s="86">
        <v>0</v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7"/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18">
        <f t="shared" si="4"/>
        <v>0</v>
      </c>
    </row>
    <row r="68" spans="2:58" ht="14.1" customHeight="1">
      <c r="B68" s="29"/>
      <c r="C68" s="207" t="s">
        <v>21</v>
      </c>
      <c r="D68" s="208"/>
      <c r="E68" s="10" t="s">
        <v>39</v>
      </c>
      <c r="F68" s="31">
        <f>F70+F78+F86+F97+F98</f>
        <v>0</v>
      </c>
      <c r="G68" s="31">
        <f t="shared" ref="G68:BE68" si="19">G70+G78+G86+G97+G98</f>
        <v>0</v>
      </c>
      <c r="H68" s="31">
        <f t="shared" si="19"/>
        <v>0</v>
      </c>
      <c r="I68" s="31">
        <f t="shared" si="19"/>
        <v>0</v>
      </c>
      <c r="J68" s="31">
        <f t="shared" si="19"/>
        <v>0</v>
      </c>
      <c r="K68" s="31">
        <f t="shared" si="19"/>
        <v>0</v>
      </c>
      <c r="L68" s="31">
        <f t="shared" si="19"/>
        <v>0</v>
      </c>
      <c r="M68" s="31">
        <f t="shared" si="19"/>
        <v>0</v>
      </c>
      <c r="N68" s="31">
        <f t="shared" si="19"/>
        <v>0</v>
      </c>
      <c r="O68" s="31">
        <f t="shared" si="19"/>
        <v>0</v>
      </c>
      <c r="P68" s="31">
        <f t="shared" si="19"/>
        <v>0</v>
      </c>
      <c r="Q68" s="31">
        <f t="shared" si="19"/>
        <v>0</v>
      </c>
      <c r="R68" s="31">
        <f t="shared" si="19"/>
        <v>0</v>
      </c>
      <c r="S68" s="31">
        <f t="shared" si="19"/>
        <v>0</v>
      </c>
      <c r="T68" s="31">
        <f t="shared" si="19"/>
        <v>0</v>
      </c>
      <c r="U68" s="31">
        <f t="shared" si="19"/>
        <v>0</v>
      </c>
      <c r="V68" s="31">
        <f t="shared" si="19"/>
        <v>0</v>
      </c>
      <c r="W68" s="31">
        <f>W70+W78+W86+W97+W98</f>
        <v>0</v>
      </c>
      <c r="X68" s="31">
        <f>X70+X78+X86+X97+X98</f>
        <v>0</v>
      </c>
      <c r="Y68" s="31">
        <f>Y70+Y78+Y86+Y97+Y98</f>
        <v>0</v>
      </c>
      <c r="Z68" s="31">
        <f t="shared" si="19"/>
        <v>0</v>
      </c>
      <c r="AA68" s="31">
        <f t="shared" si="19"/>
        <v>0</v>
      </c>
      <c r="AB68" s="31">
        <f t="shared" si="19"/>
        <v>0</v>
      </c>
      <c r="AC68" s="31">
        <f t="shared" si="19"/>
        <v>0</v>
      </c>
      <c r="AD68" s="31">
        <f t="shared" si="19"/>
        <v>0</v>
      </c>
      <c r="AE68" s="31">
        <f t="shared" si="19"/>
        <v>0</v>
      </c>
      <c r="AF68" s="31">
        <f t="shared" si="19"/>
        <v>0</v>
      </c>
      <c r="AG68" s="31">
        <f t="shared" si="19"/>
        <v>0</v>
      </c>
      <c r="AH68" s="31">
        <f t="shared" si="19"/>
        <v>0</v>
      </c>
      <c r="AI68" s="31">
        <f t="shared" si="19"/>
        <v>0</v>
      </c>
      <c r="AJ68" s="31">
        <f t="shared" si="19"/>
        <v>0</v>
      </c>
      <c r="AK68" s="31">
        <f t="shared" si="19"/>
        <v>0</v>
      </c>
      <c r="AL68" s="31">
        <f t="shared" si="19"/>
        <v>0</v>
      </c>
      <c r="AM68" s="31">
        <f t="shared" si="19"/>
        <v>0</v>
      </c>
      <c r="AN68" s="31">
        <f t="shared" si="19"/>
        <v>0</v>
      </c>
      <c r="AO68" s="31">
        <f t="shared" si="19"/>
        <v>0</v>
      </c>
      <c r="AP68" s="31">
        <f t="shared" si="19"/>
        <v>0</v>
      </c>
      <c r="AQ68" s="31">
        <f t="shared" si="19"/>
        <v>0</v>
      </c>
      <c r="AR68" s="31">
        <f t="shared" si="19"/>
        <v>0</v>
      </c>
      <c r="AS68" s="31">
        <f t="shared" si="19"/>
        <v>0</v>
      </c>
      <c r="AT68" s="31">
        <f t="shared" si="19"/>
        <v>0</v>
      </c>
      <c r="AU68" s="31">
        <f t="shared" si="19"/>
        <v>0</v>
      </c>
      <c r="AV68" s="31">
        <f t="shared" si="19"/>
        <v>0</v>
      </c>
      <c r="AW68" s="31">
        <f t="shared" si="19"/>
        <v>0</v>
      </c>
      <c r="AX68" s="31">
        <f t="shared" si="19"/>
        <v>0</v>
      </c>
      <c r="AY68" s="31">
        <f t="shared" si="19"/>
        <v>0</v>
      </c>
      <c r="AZ68" s="31">
        <f t="shared" si="19"/>
        <v>0</v>
      </c>
      <c r="BA68" s="31">
        <f t="shared" si="19"/>
        <v>0</v>
      </c>
      <c r="BB68" s="31">
        <f t="shared" si="19"/>
        <v>0</v>
      </c>
      <c r="BC68" s="31">
        <f t="shared" si="19"/>
        <v>0</v>
      </c>
      <c r="BD68" s="31">
        <f t="shared" si="19"/>
        <v>0</v>
      </c>
      <c r="BE68" s="31">
        <f t="shared" si="19"/>
        <v>0</v>
      </c>
      <c r="BF68" s="18">
        <f t="shared" si="4"/>
        <v>0</v>
      </c>
    </row>
    <row r="69" spans="2:58" ht="14.1" customHeight="1">
      <c r="B69" s="29"/>
      <c r="C69" s="207"/>
      <c r="D69" s="208"/>
      <c r="E69" s="11" t="s">
        <v>17</v>
      </c>
      <c r="F69" s="31">
        <f>F71+F79+F87</f>
        <v>0</v>
      </c>
      <c r="G69" s="31">
        <f t="shared" ref="G69:BE69" si="20">G71+G79+G87</f>
        <v>0</v>
      </c>
      <c r="H69" s="31">
        <f t="shared" si="20"/>
        <v>0</v>
      </c>
      <c r="I69" s="31">
        <f t="shared" si="20"/>
        <v>0</v>
      </c>
      <c r="J69" s="31">
        <f t="shared" si="20"/>
        <v>0</v>
      </c>
      <c r="K69" s="31">
        <f t="shared" si="20"/>
        <v>0</v>
      </c>
      <c r="L69" s="31">
        <f t="shared" si="20"/>
        <v>0</v>
      </c>
      <c r="M69" s="31">
        <f t="shared" si="20"/>
        <v>0</v>
      </c>
      <c r="N69" s="31">
        <f t="shared" si="20"/>
        <v>0</v>
      </c>
      <c r="O69" s="31">
        <f t="shared" si="20"/>
        <v>0</v>
      </c>
      <c r="P69" s="31">
        <f t="shared" si="20"/>
        <v>0</v>
      </c>
      <c r="Q69" s="31">
        <f t="shared" si="20"/>
        <v>0</v>
      </c>
      <c r="R69" s="31">
        <f t="shared" si="20"/>
        <v>0</v>
      </c>
      <c r="S69" s="31">
        <f t="shared" si="20"/>
        <v>0</v>
      </c>
      <c r="T69" s="31">
        <f t="shared" si="20"/>
        <v>0</v>
      </c>
      <c r="U69" s="31">
        <f t="shared" si="20"/>
        <v>0</v>
      </c>
      <c r="V69" s="31">
        <f t="shared" si="20"/>
        <v>0</v>
      </c>
      <c r="W69" s="31">
        <f t="shared" ref="W69:X69" si="21">W71+W79+W87</f>
        <v>0</v>
      </c>
      <c r="X69" s="31">
        <f t="shared" si="21"/>
        <v>0</v>
      </c>
      <c r="Y69" s="31">
        <f t="shared" si="20"/>
        <v>0</v>
      </c>
      <c r="Z69" s="31">
        <f t="shared" si="20"/>
        <v>0</v>
      </c>
      <c r="AA69" s="31">
        <f t="shared" si="20"/>
        <v>0</v>
      </c>
      <c r="AB69" s="31">
        <f t="shared" si="20"/>
        <v>0</v>
      </c>
      <c r="AC69" s="31">
        <f t="shared" si="20"/>
        <v>0</v>
      </c>
      <c r="AD69" s="31">
        <f t="shared" si="20"/>
        <v>0</v>
      </c>
      <c r="AE69" s="31">
        <f t="shared" si="20"/>
        <v>0</v>
      </c>
      <c r="AF69" s="31">
        <f t="shared" si="20"/>
        <v>0</v>
      </c>
      <c r="AG69" s="31">
        <f t="shared" si="20"/>
        <v>0</v>
      </c>
      <c r="AH69" s="31">
        <f t="shared" si="20"/>
        <v>0</v>
      </c>
      <c r="AI69" s="31">
        <f t="shared" si="20"/>
        <v>0</v>
      </c>
      <c r="AJ69" s="31">
        <f t="shared" si="20"/>
        <v>0</v>
      </c>
      <c r="AK69" s="31">
        <f t="shared" si="20"/>
        <v>0</v>
      </c>
      <c r="AL69" s="31">
        <f t="shared" si="20"/>
        <v>0</v>
      </c>
      <c r="AM69" s="31">
        <f t="shared" si="20"/>
        <v>0</v>
      </c>
      <c r="AN69" s="31">
        <f t="shared" si="20"/>
        <v>0</v>
      </c>
      <c r="AO69" s="31">
        <f t="shared" si="20"/>
        <v>0</v>
      </c>
      <c r="AP69" s="31">
        <f t="shared" si="20"/>
        <v>0</v>
      </c>
      <c r="AQ69" s="31">
        <f t="shared" si="20"/>
        <v>0</v>
      </c>
      <c r="AR69" s="31">
        <f t="shared" si="20"/>
        <v>0</v>
      </c>
      <c r="AS69" s="31">
        <f t="shared" si="20"/>
        <v>0</v>
      </c>
      <c r="AT69" s="31">
        <f t="shared" si="20"/>
        <v>0</v>
      </c>
      <c r="AU69" s="31">
        <f t="shared" si="20"/>
        <v>0</v>
      </c>
      <c r="AV69" s="31">
        <f t="shared" si="20"/>
        <v>0</v>
      </c>
      <c r="AW69" s="31">
        <f t="shared" si="20"/>
        <v>0</v>
      </c>
      <c r="AX69" s="31">
        <f t="shared" si="20"/>
        <v>0</v>
      </c>
      <c r="AY69" s="31">
        <f t="shared" si="20"/>
        <v>0</v>
      </c>
      <c r="AZ69" s="31">
        <f t="shared" si="20"/>
        <v>0</v>
      </c>
      <c r="BA69" s="31">
        <f t="shared" si="20"/>
        <v>0</v>
      </c>
      <c r="BB69" s="31">
        <f t="shared" si="20"/>
        <v>0</v>
      </c>
      <c r="BC69" s="31">
        <f t="shared" si="20"/>
        <v>0</v>
      </c>
      <c r="BD69" s="31">
        <f t="shared" si="20"/>
        <v>0</v>
      </c>
      <c r="BE69" s="31">
        <f t="shared" si="20"/>
        <v>0</v>
      </c>
      <c r="BF69" s="18">
        <f t="shared" si="4"/>
        <v>0</v>
      </c>
    </row>
    <row r="70" spans="2:58" ht="18.75" customHeight="1">
      <c r="B70" s="29"/>
      <c r="C70" s="199" t="s">
        <v>85</v>
      </c>
      <c r="D70" s="200"/>
      <c r="E70" s="13" t="s">
        <v>39</v>
      </c>
      <c r="F70" s="19">
        <f>F72+F74+F76+F77</f>
        <v>0</v>
      </c>
      <c r="G70" s="19">
        <f t="shared" ref="G70:BE70" si="22">G72+G74+G76+G77</f>
        <v>0</v>
      </c>
      <c r="H70" s="19">
        <f t="shared" si="22"/>
        <v>0</v>
      </c>
      <c r="I70" s="19">
        <f t="shared" si="22"/>
        <v>0</v>
      </c>
      <c r="J70" s="19">
        <f t="shared" si="22"/>
        <v>0</v>
      </c>
      <c r="K70" s="19">
        <f t="shared" si="22"/>
        <v>0</v>
      </c>
      <c r="L70" s="19">
        <f t="shared" si="22"/>
        <v>0</v>
      </c>
      <c r="M70" s="19">
        <f t="shared" si="22"/>
        <v>0</v>
      </c>
      <c r="N70" s="19">
        <f t="shared" si="22"/>
        <v>0</v>
      </c>
      <c r="O70" s="19">
        <f t="shared" si="22"/>
        <v>0</v>
      </c>
      <c r="P70" s="19">
        <f t="shared" si="22"/>
        <v>0</v>
      </c>
      <c r="Q70" s="19">
        <f t="shared" si="22"/>
        <v>0</v>
      </c>
      <c r="R70" s="19">
        <f t="shared" si="22"/>
        <v>0</v>
      </c>
      <c r="S70" s="19">
        <f t="shared" si="22"/>
        <v>0</v>
      </c>
      <c r="T70" s="19">
        <f t="shared" si="22"/>
        <v>0</v>
      </c>
      <c r="U70" s="19">
        <f t="shared" si="22"/>
        <v>0</v>
      </c>
      <c r="V70" s="19">
        <f t="shared" si="22"/>
        <v>0</v>
      </c>
      <c r="W70" s="19">
        <f t="shared" ref="W70:X70" si="23">W72+W74+W76+W77</f>
        <v>0</v>
      </c>
      <c r="X70" s="19">
        <f t="shared" si="23"/>
        <v>0</v>
      </c>
      <c r="Y70" s="19">
        <f t="shared" si="22"/>
        <v>0</v>
      </c>
      <c r="Z70" s="19">
        <f t="shared" si="22"/>
        <v>0</v>
      </c>
      <c r="AA70" s="19">
        <f t="shared" si="22"/>
        <v>0</v>
      </c>
      <c r="AB70" s="19">
        <f t="shared" si="22"/>
        <v>0</v>
      </c>
      <c r="AC70" s="19">
        <f t="shared" si="22"/>
        <v>0</v>
      </c>
      <c r="AD70" s="19">
        <f t="shared" si="22"/>
        <v>0</v>
      </c>
      <c r="AE70" s="19">
        <f t="shared" si="22"/>
        <v>0</v>
      </c>
      <c r="AF70" s="19">
        <f t="shared" si="22"/>
        <v>0</v>
      </c>
      <c r="AG70" s="19">
        <f t="shared" si="22"/>
        <v>0</v>
      </c>
      <c r="AH70" s="19">
        <f t="shared" si="22"/>
        <v>0</v>
      </c>
      <c r="AI70" s="19">
        <f t="shared" si="22"/>
        <v>0</v>
      </c>
      <c r="AJ70" s="19">
        <f t="shared" si="22"/>
        <v>0</v>
      </c>
      <c r="AK70" s="19">
        <f t="shared" si="22"/>
        <v>0</v>
      </c>
      <c r="AL70" s="19">
        <f t="shared" si="22"/>
        <v>0</v>
      </c>
      <c r="AM70" s="19">
        <f t="shared" si="22"/>
        <v>0</v>
      </c>
      <c r="AN70" s="19">
        <f t="shared" si="22"/>
        <v>0</v>
      </c>
      <c r="AO70" s="19">
        <f t="shared" si="22"/>
        <v>0</v>
      </c>
      <c r="AP70" s="19">
        <f t="shared" si="22"/>
        <v>0</v>
      </c>
      <c r="AQ70" s="19">
        <f t="shared" si="22"/>
        <v>0</v>
      </c>
      <c r="AR70" s="19">
        <f t="shared" si="22"/>
        <v>0</v>
      </c>
      <c r="AS70" s="19">
        <f t="shared" si="22"/>
        <v>0</v>
      </c>
      <c r="AT70" s="19">
        <f t="shared" si="22"/>
        <v>0</v>
      </c>
      <c r="AU70" s="19">
        <f t="shared" si="22"/>
        <v>0</v>
      </c>
      <c r="AV70" s="19">
        <f t="shared" si="22"/>
        <v>0</v>
      </c>
      <c r="AW70" s="19">
        <f t="shared" si="22"/>
        <v>0</v>
      </c>
      <c r="AX70" s="19">
        <f t="shared" si="22"/>
        <v>0</v>
      </c>
      <c r="AY70" s="19">
        <f t="shared" si="22"/>
        <v>0</v>
      </c>
      <c r="AZ70" s="19">
        <f t="shared" si="22"/>
        <v>0</v>
      </c>
      <c r="BA70" s="19">
        <f t="shared" si="22"/>
        <v>0</v>
      </c>
      <c r="BB70" s="19">
        <f t="shared" si="22"/>
        <v>0</v>
      </c>
      <c r="BC70" s="19">
        <f t="shared" si="22"/>
        <v>0</v>
      </c>
      <c r="BD70" s="19">
        <f t="shared" si="22"/>
        <v>0</v>
      </c>
      <c r="BE70" s="19">
        <f t="shared" si="22"/>
        <v>0</v>
      </c>
      <c r="BF70" s="18">
        <f t="shared" si="4"/>
        <v>0</v>
      </c>
    </row>
    <row r="71" spans="2:58" ht="18" customHeight="1">
      <c r="B71" s="29"/>
      <c r="C71" s="199"/>
      <c r="D71" s="200"/>
      <c r="E71" s="14" t="s">
        <v>17</v>
      </c>
      <c r="F71" s="19">
        <f>F73+F75</f>
        <v>0</v>
      </c>
      <c r="G71" s="19">
        <f t="shared" ref="G71:BE71" si="24">G73+G75</f>
        <v>0</v>
      </c>
      <c r="H71" s="19">
        <f t="shared" si="24"/>
        <v>0</v>
      </c>
      <c r="I71" s="19">
        <f t="shared" si="24"/>
        <v>0</v>
      </c>
      <c r="J71" s="19">
        <f t="shared" si="24"/>
        <v>0</v>
      </c>
      <c r="K71" s="19">
        <f t="shared" si="24"/>
        <v>0</v>
      </c>
      <c r="L71" s="19">
        <f t="shared" si="24"/>
        <v>0</v>
      </c>
      <c r="M71" s="19">
        <f t="shared" si="24"/>
        <v>0</v>
      </c>
      <c r="N71" s="19">
        <f t="shared" si="24"/>
        <v>0</v>
      </c>
      <c r="O71" s="19">
        <f t="shared" si="24"/>
        <v>0</v>
      </c>
      <c r="P71" s="19">
        <f t="shared" si="24"/>
        <v>0</v>
      </c>
      <c r="Q71" s="19">
        <f t="shared" si="24"/>
        <v>0</v>
      </c>
      <c r="R71" s="19">
        <f t="shared" si="24"/>
        <v>0</v>
      </c>
      <c r="S71" s="19">
        <f t="shared" si="24"/>
        <v>0</v>
      </c>
      <c r="T71" s="19">
        <f t="shared" si="24"/>
        <v>0</v>
      </c>
      <c r="U71" s="19">
        <f t="shared" si="24"/>
        <v>0</v>
      </c>
      <c r="V71" s="19">
        <f t="shared" si="24"/>
        <v>0</v>
      </c>
      <c r="W71" s="19">
        <f t="shared" ref="W71:X71" si="25">W73+W75</f>
        <v>0</v>
      </c>
      <c r="X71" s="19">
        <f t="shared" si="25"/>
        <v>0</v>
      </c>
      <c r="Y71" s="19">
        <f t="shared" si="24"/>
        <v>0</v>
      </c>
      <c r="Z71" s="19">
        <f t="shared" si="24"/>
        <v>0</v>
      </c>
      <c r="AA71" s="19">
        <f t="shared" si="24"/>
        <v>0</v>
      </c>
      <c r="AB71" s="19">
        <f t="shared" si="24"/>
        <v>0</v>
      </c>
      <c r="AC71" s="19">
        <f t="shared" si="24"/>
        <v>0</v>
      </c>
      <c r="AD71" s="19">
        <f t="shared" si="24"/>
        <v>0</v>
      </c>
      <c r="AE71" s="19">
        <f t="shared" si="24"/>
        <v>0</v>
      </c>
      <c r="AF71" s="19">
        <f t="shared" si="24"/>
        <v>0</v>
      </c>
      <c r="AG71" s="19">
        <f t="shared" si="24"/>
        <v>0</v>
      </c>
      <c r="AH71" s="19">
        <f t="shared" si="24"/>
        <v>0</v>
      </c>
      <c r="AI71" s="19">
        <f t="shared" si="24"/>
        <v>0</v>
      </c>
      <c r="AJ71" s="19">
        <f t="shared" si="24"/>
        <v>0</v>
      </c>
      <c r="AK71" s="19">
        <f t="shared" si="24"/>
        <v>0</v>
      </c>
      <c r="AL71" s="19">
        <f t="shared" si="24"/>
        <v>0</v>
      </c>
      <c r="AM71" s="19">
        <f t="shared" si="24"/>
        <v>0</v>
      </c>
      <c r="AN71" s="19">
        <f t="shared" si="24"/>
        <v>0</v>
      </c>
      <c r="AO71" s="19">
        <f t="shared" si="24"/>
        <v>0</v>
      </c>
      <c r="AP71" s="19">
        <f t="shared" si="24"/>
        <v>0</v>
      </c>
      <c r="AQ71" s="19">
        <f t="shared" si="24"/>
        <v>0</v>
      </c>
      <c r="AR71" s="19">
        <f t="shared" si="24"/>
        <v>0</v>
      </c>
      <c r="AS71" s="19">
        <f t="shared" si="24"/>
        <v>0</v>
      </c>
      <c r="AT71" s="19">
        <f t="shared" si="24"/>
        <v>0</v>
      </c>
      <c r="AU71" s="19">
        <f t="shared" si="24"/>
        <v>0</v>
      </c>
      <c r="AV71" s="19">
        <f t="shared" si="24"/>
        <v>0</v>
      </c>
      <c r="AW71" s="19">
        <f t="shared" si="24"/>
        <v>0</v>
      </c>
      <c r="AX71" s="19">
        <f t="shared" si="24"/>
        <v>0</v>
      </c>
      <c r="AY71" s="19">
        <f t="shared" si="24"/>
        <v>0</v>
      </c>
      <c r="AZ71" s="19">
        <f t="shared" si="24"/>
        <v>0</v>
      </c>
      <c r="BA71" s="19">
        <f t="shared" si="24"/>
        <v>0</v>
      </c>
      <c r="BB71" s="19">
        <f t="shared" si="24"/>
        <v>0</v>
      </c>
      <c r="BC71" s="19">
        <f t="shared" si="24"/>
        <v>0</v>
      </c>
      <c r="BD71" s="19">
        <f t="shared" si="24"/>
        <v>0</v>
      </c>
      <c r="BE71" s="19">
        <f t="shared" si="24"/>
        <v>0</v>
      </c>
      <c r="BF71" s="18">
        <f t="shared" si="4"/>
        <v>0</v>
      </c>
    </row>
    <row r="72" spans="2:58" ht="14.1" customHeight="1">
      <c r="B72" s="29"/>
      <c r="C72" s="195" t="s">
        <v>86</v>
      </c>
      <c r="D72" s="196"/>
      <c r="E72" s="6" t="s">
        <v>39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4">
        <v>0</v>
      </c>
      <c r="X72" s="34">
        <v>0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7"/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18">
        <f t="shared" si="4"/>
        <v>0</v>
      </c>
    </row>
    <row r="73" spans="2:58" ht="14.1" customHeight="1">
      <c r="B73" s="29"/>
      <c r="C73" s="195"/>
      <c r="D73" s="196"/>
      <c r="E73" s="5" t="s">
        <v>17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4">
        <v>0</v>
      </c>
      <c r="X73" s="34">
        <v>0</v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7"/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18">
        <f t="shared" si="4"/>
        <v>0</v>
      </c>
    </row>
    <row r="74" spans="2:58" ht="16.5" customHeight="1">
      <c r="B74" s="29"/>
      <c r="C74" s="195" t="s">
        <v>87</v>
      </c>
      <c r="D74" s="196"/>
      <c r="E74" s="6" t="s">
        <v>39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4">
        <v>0</v>
      </c>
      <c r="X74" s="34">
        <v>0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7"/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18">
        <f t="shared" si="4"/>
        <v>0</v>
      </c>
    </row>
    <row r="75" spans="2:58" ht="15" customHeight="1">
      <c r="B75" s="29"/>
      <c r="C75" s="195"/>
      <c r="D75" s="196"/>
      <c r="E75" s="5" t="s">
        <v>17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4">
        <v>0</v>
      </c>
      <c r="X75" s="34">
        <v>0</v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7"/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18">
        <f t="shared" si="4"/>
        <v>0</v>
      </c>
    </row>
    <row r="76" spans="2:58" ht="18" customHeight="1">
      <c r="B76" s="29"/>
      <c r="C76" s="15" t="s">
        <v>108</v>
      </c>
      <c r="D76" s="15"/>
      <c r="E76" s="6" t="s">
        <v>39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4">
        <v>0</v>
      </c>
      <c r="X76" s="34">
        <v>0</v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7"/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18">
        <f t="shared" si="4"/>
        <v>0</v>
      </c>
    </row>
    <row r="77" spans="2:58" ht="16.5" customHeight="1">
      <c r="B77" s="29"/>
      <c r="C77" s="25" t="s">
        <v>88</v>
      </c>
      <c r="D77" s="15"/>
      <c r="E77" s="6" t="s">
        <v>39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4">
        <v>0</v>
      </c>
      <c r="X77" s="34">
        <v>0</v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7"/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18">
        <f t="shared" ref="BF77:BF95" si="26">SUM(F77:BE77)</f>
        <v>0</v>
      </c>
    </row>
    <row r="78" spans="2:58" ht="18" customHeight="1">
      <c r="B78" s="29"/>
      <c r="C78" s="191" t="s">
        <v>89</v>
      </c>
      <c r="D78" s="193"/>
      <c r="E78" s="13" t="s">
        <v>39</v>
      </c>
      <c r="F78" s="19">
        <f>F80+F82+F84+F85</f>
        <v>0</v>
      </c>
      <c r="G78" s="19">
        <f t="shared" ref="G78:BE78" si="27">G80+G82+G84+G85</f>
        <v>0</v>
      </c>
      <c r="H78" s="19">
        <f t="shared" si="27"/>
        <v>0</v>
      </c>
      <c r="I78" s="19">
        <f t="shared" si="27"/>
        <v>0</v>
      </c>
      <c r="J78" s="19">
        <f t="shared" si="27"/>
        <v>0</v>
      </c>
      <c r="K78" s="19">
        <f t="shared" si="27"/>
        <v>0</v>
      </c>
      <c r="L78" s="19">
        <f t="shared" si="27"/>
        <v>0</v>
      </c>
      <c r="M78" s="19">
        <f t="shared" si="27"/>
        <v>0</v>
      </c>
      <c r="N78" s="19">
        <f t="shared" si="27"/>
        <v>0</v>
      </c>
      <c r="O78" s="19">
        <f t="shared" si="27"/>
        <v>0</v>
      </c>
      <c r="P78" s="19">
        <f t="shared" si="27"/>
        <v>0</v>
      </c>
      <c r="Q78" s="19">
        <f t="shared" si="27"/>
        <v>0</v>
      </c>
      <c r="R78" s="19">
        <f t="shared" si="27"/>
        <v>0</v>
      </c>
      <c r="S78" s="19">
        <f t="shared" si="27"/>
        <v>0</v>
      </c>
      <c r="T78" s="19">
        <f t="shared" si="27"/>
        <v>0</v>
      </c>
      <c r="U78" s="19">
        <f t="shared" si="27"/>
        <v>0</v>
      </c>
      <c r="V78" s="19">
        <f t="shared" si="27"/>
        <v>0</v>
      </c>
      <c r="W78" s="19">
        <f t="shared" si="27"/>
        <v>0</v>
      </c>
      <c r="X78" s="19">
        <f t="shared" si="27"/>
        <v>0</v>
      </c>
      <c r="Y78" s="19">
        <f t="shared" si="27"/>
        <v>0</v>
      </c>
      <c r="Z78" s="19">
        <f t="shared" si="27"/>
        <v>0</v>
      </c>
      <c r="AA78" s="19">
        <f t="shared" si="27"/>
        <v>0</v>
      </c>
      <c r="AB78" s="19">
        <f t="shared" si="27"/>
        <v>0</v>
      </c>
      <c r="AC78" s="19">
        <f t="shared" si="27"/>
        <v>0</v>
      </c>
      <c r="AD78" s="19">
        <f t="shared" si="27"/>
        <v>0</v>
      </c>
      <c r="AE78" s="19">
        <f t="shared" si="27"/>
        <v>0</v>
      </c>
      <c r="AF78" s="19">
        <f t="shared" si="27"/>
        <v>0</v>
      </c>
      <c r="AG78" s="19">
        <f t="shared" si="27"/>
        <v>0</v>
      </c>
      <c r="AH78" s="19">
        <f t="shared" si="27"/>
        <v>0</v>
      </c>
      <c r="AI78" s="19">
        <f t="shared" si="27"/>
        <v>0</v>
      </c>
      <c r="AJ78" s="19">
        <f t="shared" si="27"/>
        <v>0</v>
      </c>
      <c r="AK78" s="19">
        <f t="shared" si="27"/>
        <v>0</v>
      </c>
      <c r="AL78" s="19">
        <f t="shared" si="27"/>
        <v>0</v>
      </c>
      <c r="AM78" s="19">
        <f t="shared" si="27"/>
        <v>0</v>
      </c>
      <c r="AN78" s="19">
        <f t="shared" si="27"/>
        <v>0</v>
      </c>
      <c r="AO78" s="19">
        <f t="shared" si="27"/>
        <v>0</v>
      </c>
      <c r="AP78" s="19">
        <f t="shared" si="27"/>
        <v>0</v>
      </c>
      <c r="AQ78" s="19">
        <f t="shared" si="27"/>
        <v>0</v>
      </c>
      <c r="AR78" s="19">
        <f t="shared" si="27"/>
        <v>0</v>
      </c>
      <c r="AS78" s="19">
        <f t="shared" si="27"/>
        <v>0</v>
      </c>
      <c r="AT78" s="19">
        <f t="shared" si="27"/>
        <v>0</v>
      </c>
      <c r="AU78" s="19">
        <f t="shared" si="27"/>
        <v>0</v>
      </c>
      <c r="AV78" s="19">
        <f t="shared" si="27"/>
        <v>0</v>
      </c>
      <c r="AW78" s="19">
        <f t="shared" si="27"/>
        <v>0</v>
      </c>
      <c r="AX78" s="19">
        <f t="shared" si="27"/>
        <v>0</v>
      </c>
      <c r="AY78" s="19">
        <f t="shared" si="27"/>
        <v>0</v>
      </c>
      <c r="AZ78" s="19">
        <f t="shared" si="27"/>
        <v>0</v>
      </c>
      <c r="BA78" s="19">
        <f t="shared" si="27"/>
        <v>0</v>
      </c>
      <c r="BB78" s="19">
        <f t="shared" si="27"/>
        <v>0</v>
      </c>
      <c r="BC78" s="19">
        <f t="shared" si="27"/>
        <v>0</v>
      </c>
      <c r="BD78" s="19">
        <f t="shared" si="27"/>
        <v>0</v>
      </c>
      <c r="BE78" s="19">
        <f t="shared" si="27"/>
        <v>0</v>
      </c>
      <c r="BF78" s="18">
        <f t="shared" si="26"/>
        <v>0</v>
      </c>
    </row>
    <row r="79" spans="2:58" ht="18" customHeight="1">
      <c r="B79" s="29"/>
      <c r="C79" s="192"/>
      <c r="D79" s="194"/>
      <c r="E79" s="14" t="s">
        <v>17</v>
      </c>
      <c r="F79" s="19">
        <f>F81+F83</f>
        <v>0</v>
      </c>
      <c r="G79" s="19">
        <f t="shared" ref="G79:BE79" si="28">G81+G83</f>
        <v>0</v>
      </c>
      <c r="H79" s="19">
        <f t="shared" si="28"/>
        <v>0</v>
      </c>
      <c r="I79" s="19">
        <f t="shared" si="28"/>
        <v>0</v>
      </c>
      <c r="J79" s="19">
        <f t="shared" si="28"/>
        <v>0</v>
      </c>
      <c r="K79" s="19">
        <f t="shared" si="28"/>
        <v>0</v>
      </c>
      <c r="L79" s="19">
        <f t="shared" si="28"/>
        <v>0</v>
      </c>
      <c r="M79" s="19">
        <f t="shared" si="28"/>
        <v>0</v>
      </c>
      <c r="N79" s="19">
        <f t="shared" si="28"/>
        <v>0</v>
      </c>
      <c r="O79" s="19">
        <f t="shared" si="28"/>
        <v>0</v>
      </c>
      <c r="P79" s="19">
        <f t="shared" si="28"/>
        <v>0</v>
      </c>
      <c r="Q79" s="19">
        <f t="shared" si="28"/>
        <v>0</v>
      </c>
      <c r="R79" s="19">
        <f t="shared" si="28"/>
        <v>0</v>
      </c>
      <c r="S79" s="19">
        <f t="shared" si="28"/>
        <v>0</v>
      </c>
      <c r="T79" s="19">
        <f t="shared" si="28"/>
        <v>0</v>
      </c>
      <c r="U79" s="19">
        <f t="shared" si="28"/>
        <v>0</v>
      </c>
      <c r="V79" s="19">
        <f t="shared" si="28"/>
        <v>0</v>
      </c>
      <c r="W79" s="19">
        <f t="shared" si="28"/>
        <v>0</v>
      </c>
      <c r="X79" s="19">
        <f t="shared" si="28"/>
        <v>0</v>
      </c>
      <c r="Y79" s="19">
        <f t="shared" si="28"/>
        <v>0</v>
      </c>
      <c r="Z79" s="19">
        <f t="shared" si="28"/>
        <v>0</v>
      </c>
      <c r="AA79" s="19">
        <f t="shared" si="28"/>
        <v>0</v>
      </c>
      <c r="AB79" s="19">
        <f t="shared" si="28"/>
        <v>0</v>
      </c>
      <c r="AC79" s="19">
        <f t="shared" si="28"/>
        <v>0</v>
      </c>
      <c r="AD79" s="19">
        <f t="shared" si="28"/>
        <v>0</v>
      </c>
      <c r="AE79" s="19">
        <f t="shared" si="28"/>
        <v>0</v>
      </c>
      <c r="AF79" s="19">
        <f t="shared" si="28"/>
        <v>0</v>
      </c>
      <c r="AG79" s="19">
        <f t="shared" si="28"/>
        <v>0</v>
      </c>
      <c r="AH79" s="19">
        <f t="shared" si="28"/>
        <v>0</v>
      </c>
      <c r="AI79" s="19">
        <f t="shared" si="28"/>
        <v>0</v>
      </c>
      <c r="AJ79" s="19">
        <f t="shared" si="28"/>
        <v>0</v>
      </c>
      <c r="AK79" s="19">
        <f t="shared" si="28"/>
        <v>0</v>
      </c>
      <c r="AL79" s="19">
        <f t="shared" si="28"/>
        <v>0</v>
      </c>
      <c r="AM79" s="19">
        <f t="shared" si="28"/>
        <v>0</v>
      </c>
      <c r="AN79" s="19">
        <f t="shared" si="28"/>
        <v>0</v>
      </c>
      <c r="AO79" s="19">
        <f t="shared" si="28"/>
        <v>0</v>
      </c>
      <c r="AP79" s="19">
        <f t="shared" si="28"/>
        <v>0</v>
      </c>
      <c r="AQ79" s="19">
        <f t="shared" si="28"/>
        <v>0</v>
      </c>
      <c r="AR79" s="19">
        <f t="shared" si="28"/>
        <v>0</v>
      </c>
      <c r="AS79" s="19">
        <f t="shared" si="28"/>
        <v>0</v>
      </c>
      <c r="AT79" s="19">
        <f t="shared" si="28"/>
        <v>0</v>
      </c>
      <c r="AU79" s="19">
        <f t="shared" si="28"/>
        <v>0</v>
      </c>
      <c r="AV79" s="19">
        <f t="shared" si="28"/>
        <v>0</v>
      </c>
      <c r="AW79" s="19">
        <f t="shared" si="28"/>
        <v>0</v>
      </c>
      <c r="AX79" s="19">
        <f t="shared" si="28"/>
        <v>0</v>
      </c>
      <c r="AY79" s="19">
        <f t="shared" si="28"/>
        <v>0</v>
      </c>
      <c r="AZ79" s="19">
        <f t="shared" si="28"/>
        <v>0</v>
      </c>
      <c r="BA79" s="19">
        <f t="shared" si="28"/>
        <v>0</v>
      </c>
      <c r="BB79" s="19">
        <f t="shared" si="28"/>
        <v>0</v>
      </c>
      <c r="BC79" s="19">
        <f t="shared" si="28"/>
        <v>0</v>
      </c>
      <c r="BD79" s="19">
        <f t="shared" si="28"/>
        <v>0</v>
      </c>
      <c r="BE79" s="19">
        <f t="shared" si="28"/>
        <v>0</v>
      </c>
      <c r="BF79" s="18">
        <f t="shared" si="26"/>
        <v>0</v>
      </c>
    </row>
    <row r="80" spans="2:58" ht="18" customHeight="1">
      <c r="B80" s="29"/>
      <c r="C80" s="195" t="s">
        <v>90</v>
      </c>
      <c r="D80" s="196"/>
      <c r="E80" s="6" t="s">
        <v>39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4">
        <v>0</v>
      </c>
      <c r="X80" s="34">
        <v>0</v>
      </c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18">
        <f t="shared" si="26"/>
        <v>0</v>
      </c>
    </row>
    <row r="81" spans="2:58" ht="18" customHeight="1">
      <c r="B81" s="29"/>
      <c r="C81" s="195"/>
      <c r="D81" s="196"/>
      <c r="E81" s="6" t="s">
        <v>17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4">
        <v>0</v>
      </c>
      <c r="X81" s="34">
        <v>0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18">
        <f t="shared" si="26"/>
        <v>0</v>
      </c>
    </row>
    <row r="82" spans="2:58" ht="18" customHeight="1">
      <c r="B82" s="29"/>
      <c r="C82" s="195" t="s">
        <v>109</v>
      </c>
      <c r="D82" s="197"/>
      <c r="E82" s="6" t="s">
        <v>39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4">
        <v>0</v>
      </c>
      <c r="X82" s="34">
        <v>0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7"/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18">
        <f t="shared" si="26"/>
        <v>0</v>
      </c>
    </row>
    <row r="83" spans="2:58" ht="18.75" customHeight="1">
      <c r="B83" s="29"/>
      <c r="C83" s="195"/>
      <c r="D83" s="198"/>
      <c r="E83" s="6" t="s">
        <v>17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4">
        <v>0</v>
      </c>
      <c r="X83" s="34">
        <v>0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7"/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18">
        <f t="shared" si="26"/>
        <v>0</v>
      </c>
    </row>
    <row r="84" spans="2:58" ht="18.75" customHeight="1">
      <c r="B84" s="29"/>
      <c r="C84" s="15" t="s">
        <v>108</v>
      </c>
      <c r="D84" s="15"/>
      <c r="E84" s="6" t="s">
        <v>39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4">
        <v>0</v>
      </c>
      <c r="X84" s="34">
        <v>0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7"/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18"/>
    </row>
    <row r="85" spans="2:58" ht="18.75" customHeight="1">
      <c r="B85" s="29"/>
      <c r="C85" s="25" t="s">
        <v>91</v>
      </c>
      <c r="D85" s="15"/>
      <c r="E85" s="6" t="s">
        <v>39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4">
        <v>0</v>
      </c>
      <c r="X85" s="34">
        <v>0</v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7"/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18">
        <f t="shared" si="26"/>
        <v>0</v>
      </c>
    </row>
    <row r="86" spans="2:58" ht="18.75" customHeight="1">
      <c r="B86" s="29"/>
      <c r="C86" s="199" t="s">
        <v>92</v>
      </c>
      <c r="D86" s="200"/>
      <c r="E86" s="13" t="s">
        <v>39</v>
      </c>
      <c r="F86" s="19">
        <f>F88+F90+F92+F94</f>
        <v>0</v>
      </c>
      <c r="G86" s="19">
        <f t="shared" ref="G86:BE86" si="29">G88+G90+G92+G94</f>
        <v>0</v>
      </c>
      <c r="H86" s="19">
        <f t="shared" si="29"/>
        <v>0</v>
      </c>
      <c r="I86" s="19">
        <f t="shared" si="29"/>
        <v>0</v>
      </c>
      <c r="J86" s="19">
        <f t="shared" si="29"/>
        <v>0</v>
      </c>
      <c r="K86" s="19">
        <f t="shared" si="29"/>
        <v>0</v>
      </c>
      <c r="L86" s="19">
        <f t="shared" si="29"/>
        <v>0</v>
      </c>
      <c r="M86" s="19">
        <f t="shared" si="29"/>
        <v>0</v>
      </c>
      <c r="N86" s="19">
        <f t="shared" si="29"/>
        <v>0</v>
      </c>
      <c r="O86" s="19">
        <f t="shared" si="29"/>
        <v>0</v>
      </c>
      <c r="P86" s="19">
        <f t="shared" si="29"/>
        <v>0</v>
      </c>
      <c r="Q86" s="19">
        <f t="shared" si="29"/>
        <v>0</v>
      </c>
      <c r="R86" s="19">
        <f t="shared" si="29"/>
        <v>0</v>
      </c>
      <c r="S86" s="19">
        <f t="shared" si="29"/>
        <v>0</v>
      </c>
      <c r="T86" s="19">
        <f t="shared" si="29"/>
        <v>0</v>
      </c>
      <c r="U86" s="19">
        <f t="shared" si="29"/>
        <v>0</v>
      </c>
      <c r="V86" s="19">
        <f t="shared" si="29"/>
        <v>0</v>
      </c>
      <c r="W86" s="19">
        <f t="shared" ref="W86:X86" si="30">W88+W90+W92+W94</f>
        <v>0</v>
      </c>
      <c r="X86" s="19">
        <f t="shared" si="30"/>
        <v>0</v>
      </c>
      <c r="Y86" s="19">
        <f t="shared" si="29"/>
        <v>0</v>
      </c>
      <c r="Z86" s="19">
        <f t="shared" si="29"/>
        <v>0</v>
      </c>
      <c r="AA86" s="19">
        <f t="shared" si="29"/>
        <v>0</v>
      </c>
      <c r="AB86" s="19">
        <f t="shared" si="29"/>
        <v>0</v>
      </c>
      <c r="AC86" s="19">
        <f t="shared" si="29"/>
        <v>0</v>
      </c>
      <c r="AD86" s="19">
        <f t="shared" si="29"/>
        <v>0</v>
      </c>
      <c r="AE86" s="19">
        <f t="shared" si="29"/>
        <v>0</v>
      </c>
      <c r="AF86" s="19">
        <f t="shared" si="29"/>
        <v>0</v>
      </c>
      <c r="AG86" s="19">
        <f t="shared" si="29"/>
        <v>0</v>
      </c>
      <c r="AH86" s="19">
        <f t="shared" si="29"/>
        <v>0</v>
      </c>
      <c r="AI86" s="19">
        <f t="shared" si="29"/>
        <v>0</v>
      </c>
      <c r="AJ86" s="19">
        <f t="shared" si="29"/>
        <v>0</v>
      </c>
      <c r="AK86" s="19">
        <f t="shared" si="29"/>
        <v>0</v>
      </c>
      <c r="AL86" s="19">
        <f t="shared" si="29"/>
        <v>0</v>
      </c>
      <c r="AM86" s="19">
        <f t="shared" si="29"/>
        <v>0</v>
      </c>
      <c r="AN86" s="19">
        <f t="shared" si="29"/>
        <v>0</v>
      </c>
      <c r="AO86" s="19">
        <f t="shared" si="29"/>
        <v>0</v>
      </c>
      <c r="AP86" s="19">
        <f t="shared" si="29"/>
        <v>0</v>
      </c>
      <c r="AQ86" s="19">
        <f t="shared" si="29"/>
        <v>0</v>
      </c>
      <c r="AR86" s="19">
        <f t="shared" si="29"/>
        <v>0</v>
      </c>
      <c r="AS86" s="19">
        <f t="shared" si="29"/>
        <v>0</v>
      </c>
      <c r="AT86" s="19">
        <f t="shared" si="29"/>
        <v>0</v>
      </c>
      <c r="AU86" s="19">
        <f t="shared" si="29"/>
        <v>0</v>
      </c>
      <c r="AV86" s="19">
        <f t="shared" si="29"/>
        <v>0</v>
      </c>
      <c r="AW86" s="19">
        <f t="shared" si="29"/>
        <v>0</v>
      </c>
      <c r="AX86" s="19">
        <f t="shared" si="29"/>
        <v>0</v>
      </c>
      <c r="AY86" s="19">
        <f t="shared" si="29"/>
        <v>0</v>
      </c>
      <c r="AZ86" s="19">
        <f t="shared" si="29"/>
        <v>0</v>
      </c>
      <c r="BA86" s="19">
        <f t="shared" si="29"/>
        <v>0</v>
      </c>
      <c r="BB86" s="19">
        <f t="shared" si="29"/>
        <v>0</v>
      </c>
      <c r="BC86" s="19">
        <f t="shared" si="29"/>
        <v>0</v>
      </c>
      <c r="BD86" s="19">
        <f t="shared" si="29"/>
        <v>0</v>
      </c>
      <c r="BE86" s="19">
        <f t="shared" si="29"/>
        <v>0</v>
      </c>
      <c r="BF86" s="18">
        <f t="shared" si="26"/>
        <v>0</v>
      </c>
    </row>
    <row r="87" spans="2:58" ht="14.1" customHeight="1">
      <c r="B87" s="29"/>
      <c r="C87" s="199"/>
      <c r="D87" s="200"/>
      <c r="E87" s="14" t="s">
        <v>17</v>
      </c>
      <c r="F87" s="19">
        <f>F89+F91+F93</f>
        <v>0</v>
      </c>
      <c r="G87" s="19">
        <f t="shared" ref="G87:BE87" si="31">G89+G91+G93</f>
        <v>0</v>
      </c>
      <c r="H87" s="19">
        <f t="shared" si="31"/>
        <v>0</v>
      </c>
      <c r="I87" s="19">
        <f t="shared" si="31"/>
        <v>0</v>
      </c>
      <c r="J87" s="19">
        <f t="shared" si="31"/>
        <v>0</v>
      </c>
      <c r="K87" s="19">
        <f t="shared" si="31"/>
        <v>0</v>
      </c>
      <c r="L87" s="19">
        <f t="shared" si="31"/>
        <v>0</v>
      </c>
      <c r="M87" s="19">
        <f t="shared" si="31"/>
        <v>0</v>
      </c>
      <c r="N87" s="19">
        <f t="shared" si="31"/>
        <v>0</v>
      </c>
      <c r="O87" s="19">
        <f t="shared" si="31"/>
        <v>0</v>
      </c>
      <c r="P87" s="19">
        <f t="shared" si="31"/>
        <v>0</v>
      </c>
      <c r="Q87" s="19">
        <f t="shared" si="31"/>
        <v>0</v>
      </c>
      <c r="R87" s="19">
        <f t="shared" si="31"/>
        <v>0</v>
      </c>
      <c r="S87" s="19">
        <f t="shared" si="31"/>
        <v>0</v>
      </c>
      <c r="T87" s="19">
        <f t="shared" si="31"/>
        <v>0</v>
      </c>
      <c r="U87" s="19">
        <f t="shared" si="31"/>
        <v>0</v>
      </c>
      <c r="V87" s="19">
        <f t="shared" si="31"/>
        <v>0</v>
      </c>
      <c r="W87" s="19">
        <f t="shared" ref="W87:X87" si="32">W89+W91+W93</f>
        <v>0</v>
      </c>
      <c r="X87" s="19">
        <f t="shared" si="32"/>
        <v>0</v>
      </c>
      <c r="Y87" s="19">
        <f t="shared" si="31"/>
        <v>0</v>
      </c>
      <c r="Z87" s="19">
        <f t="shared" si="31"/>
        <v>0</v>
      </c>
      <c r="AA87" s="19">
        <f t="shared" si="31"/>
        <v>0</v>
      </c>
      <c r="AB87" s="19">
        <f t="shared" si="31"/>
        <v>0</v>
      </c>
      <c r="AC87" s="19">
        <f t="shared" si="31"/>
        <v>0</v>
      </c>
      <c r="AD87" s="19">
        <f t="shared" si="31"/>
        <v>0</v>
      </c>
      <c r="AE87" s="19">
        <f t="shared" si="31"/>
        <v>0</v>
      </c>
      <c r="AF87" s="19">
        <f t="shared" si="31"/>
        <v>0</v>
      </c>
      <c r="AG87" s="19">
        <f t="shared" si="31"/>
        <v>0</v>
      </c>
      <c r="AH87" s="19">
        <f t="shared" si="31"/>
        <v>0</v>
      </c>
      <c r="AI87" s="19">
        <f t="shared" si="31"/>
        <v>0</v>
      </c>
      <c r="AJ87" s="19">
        <f t="shared" si="31"/>
        <v>0</v>
      </c>
      <c r="AK87" s="19">
        <f t="shared" si="31"/>
        <v>0</v>
      </c>
      <c r="AL87" s="19">
        <f t="shared" si="31"/>
        <v>0</v>
      </c>
      <c r="AM87" s="19">
        <f t="shared" si="31"/>
        <v>0</v>
      </c>
      <c r="AN87" s="19">
        <f t="shared" si="31"/>
        <v>0</v>
      </c>
      <c r="AO87" s="19">
        <f t="shared" si="31"/>
        <v>0</v>
      </c>
      <c r="AP87" s="19">
        <f t="shared" si="31"/>
        <v>0</v>
      </c>
      <c r="AQ87" s="19">
        <f t="shared" si="31"/>
        <v>0</v>
      </c>
      <c r="AR87" s="19">
        <f t="shared" si="31"/>
        <v>0</v>
      </c>
      <c r="AS87" s="19">
        <f t="shared" si="31"/>
        <v>0</v>
      </c>
      <c r="AT87" s="19">
        <f t="shared" si="31"/>
        <v>0</v>
      </c>
      <c r="AU87" s="19">
        <f t="shared" si="31"/>
        <v>0</v>
      </c>
      <c r="AV87" s="19">
        <f t="shared" si="31"/>
        <v>0</v>
      </c>
      <c r="AW87" s="19">
        <f t="shared" si="31"/>
        <v>0</v>
      </c>
      <c r="AX87" s="19">
        <f t="shared" si="31"/>
        <v>0</v>
      </c>
      <c r="AY87" s="19">
        <f t="shared" si="31"/>
        <v>0</v>
      </c>
      <c r="AZ87" s="19">
        <f t="shared" si="31"/>
        <v>0</v>
      </c>
      <c r="BA87" s="19">
        <f t="shared" si="31"/>
        <v>0</v>
      </c>
      <c r="BB87" s="19">
        <f t="shared" si="31"/>
        <v>0</v>
      </c>
      <c r="BC87" s="19">
        <f t="shared" si="31"/>
        <v>0</v>
      </c>
      <c r="BD87" s="19">
        <f t="shared" si="31"/>
        <v>0</v>
      </c>
      <c r="BE87" s="19">
        <f t="shared" si="31"/>
        <v>0</v>
      </c>
      <c r="BF87" s="18">
        <f t="shared" si="26"/>
        <v>0</v>
      </c>
    </row>
    <row r="88" spans="2:58" ht="14.1" customHeight="1">
      <c r="B88" s="29"/>
      <c r="C88" s="195" t="s">
        <v>93</v>
      </c>
      <c r="D88" s="196"/>
      <c r="E88" s="6" t="s">
        <v>39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34">
        <v>0</v>
      </c>
      <c r="X88" s="34">
        <v>0</v>
      </c>
      <c r="Y88" s="38"/>
      <c r="Z88" s="38"/>
      <c r="AA88" s="38"/>
      <c r="AB88" s="38"/>
      <c r="AC88" s="38"/>
      <c r="AD88" s="38"/>
      <c r="AE88" s="38"/>
      <c r="AF88" s="38"/>
      <c r="AG88" s="87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0</v>
      </c>
      <c r="BF88" s="18">
        <f t="shared" si="26"/>
        <v>0</v>
      </c>
    </row>
    <row r="89" spans="2:58" ht="14.1" customHeight="1">
      <c r="B89" s="29"/>
      <c r="C89" s="195"/>
      <c r="D89" s="196"/>
      <c r="E89" s="5" t="s">
        <v>17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34">
        <v>0</v>
      </c>
      <c r="X89" s="34">
        <v>0</v>
      </c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18">
        <f t="shared" si="26"/>
        <v>0</v>
      </c>
    </row>
    <row r="90" spans="2:58" ht="14.1" customHeight="1">
      <c r="B90" s="29"/>
      <c r="C90" s="195" t="s">
        <v>110</v>
      </c>
      <c r="D90" s="196"/>
      <c r="E90" s="6" t="s">
        <v>39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9"/>
      <c r="W90" s="34">
        <v>0</v>
      </c>
      <c r="X90" s="34">
        <v>0</v>
      </c>
      <c r="Y90" s="38"/>
      <c r="Z90" s="38"/>
      <c r="AA90" s="38"/>
      <c r="AB90" s="38"/>
      <c r="AC90" s="38"/>
      <c r="AD90" s="38"/>
      <c r="AE90" s="38"/>
      <c r="AF90" s="38"/>
      <c r="AG90" s="87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18">
        <f t="shared" si="26"/>
        <v>0</v>
      </c>
    </row>
    <row r="91" spans="2:58" ht="14.1" customHeight="1">
      <c r="B91" s="29"/>
      <c r="C91" s="195"/>
      <c r="D91" s="196"/>
      <c r="E91" s="5" t="s">
        <v>17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9"/>
      <c r="W91" s="34">
        <v>0</v>
      </c>
      <c r="X91" s="34">
        <v>0</v>
      </c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18">
        <f t="shared" si="26"/>
        <v>0</v>
      </c>
    </row>
    <row r="92" spans="2:58" ht="15" customHeight="1">
      <c r="B92" s="29"/>
      <c r="C92" s="195" t="s">
        <v>111</v>
      </c>
      <c r="D92" s="196"/>
      <c r="E92" s="6" t="s">
        <v>39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40"/>
      <c r="W92" s="34">
        <v>0</v>
      </c>
      <c r="X92" s="34">
        <v>0</v>
      </c>
      <c r="Y92" s="35"/>
      <c r="Z92" s="35"/>
      <c r="AA92" s="35"/>
      <c r="AB92" s="35"/>
      <c r="AC92" s="35"/>
      <c r="AD92" s="35"/>
      <c r="AE92" s="35"/>
      <c r="AF92" s="35"/>
      <c r="AG92" s="84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7"/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18">
        <f t="shared" si="26"/>
        <v>0</v>
      </c>
    </row>
    <row r="93" spans="2:58" ht="14.25" customHeight="1">
      <c r="B93" s="29"/>
      <c r="C93" s="195"/>
      <c r="D93" s="196"/>
      <c r="E93" s="5" t="s">
        <v>17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40"/>
      <c r="W93" s="34">
        <v>0</v>
      </c>
      <c r="X93" s="34">
        <v>0</v>
      </c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7"/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18">
        <f t="shared" si="26"/>
        <v>0</v>
      </c>
    </row>
    <row r="94" spans="2:58" ht="14.25" customHeight="1">
      <c r="B94" s="29"/>
      <c r="C94" s="26" t="s">
        <v>94</v>
      </c>
      <c r="D94" s="12"/>
      <c r="E94" s="6" t="s">
        <v>39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40"/>
      <c r="W94" s="34">
        <v>0</v>
      </c>
      <c r="X94" s="34">
        <v>0</v>
      </c>
      <c r="Y94" s="35"/>
      <c r="Z94" s="35"/>
      <c r="AA94" s="35"/>
      <c r="AB94" s="35"/>
      <c r="AC94" s="35"/>
      <c r="AD94" s="35"/>
      <c r="AE94" s="35"/>
      <c r="AF94" s="35"/>
      <c r="AG94" s="8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7"/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18">
        <f t="shared" si="26"/>
        <v>0</v>
      </c>
    </row>
    <row r="95" spans="2:58" ht="36.75" customHeight="1">
      <c r="B95" s="29"/>
      <c r="C95" s="27" t="s">
        <v>95</v>
      </c>
      <c r="D95" s="16" t="s">
        <v>96</v>
      </c>
      <c r="E95" s="13" t="s">
        <v>39</v>
      </c>
      <c r="F95" s="19">
        <f>F96</f>
        <v>0</v>
      </c>
      <c r="G95" s="19">
        <f t="shared" ref="G95:BE95" si="33">G96</f>
        <v>0</v>
      </c>
      <c r="H95" s="19">
        <f t="shared" si="33"/>
        <v>0</v>
      </c>
      <c r="I95" s="19">
        <f t="shared" si="33"/>
        <v>0</v>
      </c>
      <c r="J95" s="19">
        <f t="shared" si="33"/>
        <v>0</v>
      </c>
      <c r="K95" s="19">
        <f t="shared" si="33"/>
        <v>0</v>
      </c>
      <c r="L95" s="19">
        <f t="shared" si="33"/>
        <v>0</v>
      </c>
      <c r="M95" s="19">
        <f t="shared" si="33"/>
        <v>0</v>
      </c>
      <c r="N95" s="19">
        <f t="shared" si="33"/>
        <v>0</v>
      </c>
      <c r="O95" s="19">
        <f t="shared" si="33"/>
        <v>0</v>
      </c>
      <c r="P95" s="19">
        <f t="shared" si="33"/>
        <v>0</v>
      </c>
      <c r="Q95" s="19">
        <f t="shared" si="33"/>
        <v>0</v>
      </c>
      <c r="R95" s="19">
        <f t="shared" si="33"/>
        <v>0</v>
      </c>
      <c r="S95" s="19">
        <f t="shared" si="33"/>
        <v>0</v>
      </c>
      <c r="T95" s="19">
        <f t="shared" si="33"/>
        <v>0</v>
      </c>
      <c r="U95" s="19">
        <f t="shared" si="33"/>
        <v>0</v>
      </c>
      <c r="V95" s="19">
        <f t="shared" si="33"/>
        <v>0</v>
      </c>
      <c r="W95" s="19">
        <f>W96</f>
        <v>0</v>
      </c>
      <c r="X95" s="19">
        <f>X96</f>
        <v>0</v>
      </c>
      <c r="Y95" s="19">
        <f>Y96</f>
        <v>0</v>
      </c>
      <c r="Z95" s="19">
        <f t="shared" si="33"/>
        <v>0</v>
      </c>
      <c r="AA95" s="19">
        <f t="shared" si="33"/>
        <v>0</v>
      </c>
      <c r="AB95" s="19">
        <f t="shared" si="33"/>
        <v>0</v>
      </c>
      <c r="AC95" s="19">
        <f t="shared" si="33"/>
        <v>0</v>
      </c>
      <c r="AD95" s="19">
        <f t="shared" si="33"/>
        <v>0</v>
      </c>
      <c r="AE95" s="19">
        <f t="shared" si="33"/>
        <v>0</v>
      </c>
      <c r="AF95" s="19">
        <f t="shared" si="33"/>
        <v>0</v>
      </c>
      <c r="AG95" s="19">
        <f t="shared" si="33"/>
        <v>0</v>
      </c>
      <c r="AH95" s="19">
        <f t="shared" si="33"/>
        <v>0</v>
      </c>
      <c r="AI95" s="19">
        <f t="shared" si="33"/>
        <v>0</v>
      </c>
      <c r="AJ95" s="19">
        <f t="shared" si="33"/>
        <v>0</v>
      </c>
      <c r="AK95" s="19">
        <f t="shared" si="33"/>
        <v>0</v>
      </c>
      <c r="AL95" s="19">
        <f t="shared" si="33"/>
        <v>0</v>
      </c>
      <c r="AM95" s="19">
        <f t="shared" si="33"/>
        <v>0</v>
      </c>
      <c r="AN95" s="19">
        <f t="shared" si="33"/>
        <v>0</v>
      </c>
      <c r="AO95" s="19">
        <f t="shared" si="33"/>
        <v>0</v>
      </c>
      <c r="AP95" s="19">
        <f t="shared" si="33"/>
        <v>0</v>
      </c>
      <c r="AQ95" s="19">
        <f t="shared" si="33"/>
        <v>0</v>
      </c>
      <c r="AR95" s="19">
        <f t="shared" si="33"/>
        <v>0</v>
      </c>
      <c r="AS95" s="19">
        <f t="shared" si="33"/>
        <v>0</v>
      </c>
      <c r="AT95" s="19">
        <f t="shared" si="33"/>
        <v>0</v>
      </c>
      <c r="AU95" s="19">
        <f t="shared" si="33"/>
        <v>0</v>
      </c>
      <c r="AV95" s="19">
        <f t="shared" si="33"/>
        <v>0</v>
      </c>
      <c r="AW95" s="19">
        <f t="shared" si="33"/>
        <v>0</v>
      </c>
      <c r="AX95" s="19">
        <f t="shared" si="33"/>
        <v>0</v>
      </c>
      <c r="AY95" s="19">
        <f t="shared" si="33"/>
        <v>0</v>
      </c>
      <c r="AZ95" s="19">
        <f t="shared" si="33"/>
        <v>0</v>
      </c>
      <c r="BA95" s="19">
        <f t="shared" si="33"/>
        <v>0</v>
      </c>
      <c r="BB95" s="19">
        <f t="shared" si="33"/>
        <v>0</v>
      </c>
      <c r="BC95" s="19">
        <f t="shared" si="33"/>
        <v>0</v>
      </c>
      <c r="BD95" s="19">
        <f t="shared" si="33"/>
        <v>0</v>
      </c>
      <c r="BE95" s="19">
        <f t="shared" si="33"/>
        <v>0</v>
      </c>
      <c r="BF95" s="18">
        <f t="shared" si="26"/>
        <v>0</v>
      </c>
    </row>
    <row r="96" spans="2:58" ht="18" customHeight="1">
      <c r="B96" s="29"/>
      <c r="C96" s="28" t="s">
        <v>97</v>
      </c>
      <c r="D96" s="17"/>
      <c r="E96" s="6" t="s">
        <v>39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4">
        <v>0</v>
      </c>
      <c r="X96" s="34">
        <v>0</v>
      </c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7"/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18">
        <f>SUM(F96:BE96)</f>
        <v>0</v>
      </c>
    </row>
    <row r="97" spans="2:59" ht="18" customHeight="1">
      <c r="B97" s="29"/>
      <c r="C97" s="27" t="s">
        <v>98</v>
      </c>
      <c r="D97" s="22" t="s">
        <v>99</v>
      </c>
      <c r="E97" s="13" t="s">
        <v>39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4">
        <v>0</v>
      </c>
      <c r="X97" s="34">
        <v>0</v>
      </c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7"/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18">
        <f t="shared" ref="BF97:BF101" si="34">SUM(F97:BE97)</f>
        <v>0</v>
      </c>
    </row>
    <row r="98" spans="2:59" ht="21.75" customHeight="1">
      <c r="B98" s="29"/>
      <c r="C98" s="27" t="s">
        <v>100</v>
      </c>
      <c r="D98" s="22" t="s">
        <v>101</v>
      </c>
      <c r="E98" s="13" t="s">
        <v>39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4">
        <v>0</v>
      </c>
      <c r="X98" s="34">
        <v>0</v>
      </c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18">
        <f t="shared" si="34"/>
        <v>0</v>
      </c>
    </row>
    <row r="99" spans="2:59" ht="18.75" customHeight="1">
      <c r="B99" s="29"/>
      <c r="C99" s="201" t="s">
        <v>102</v>
      </c>
      <c r="D99" s="201"/>
      <c r="E99" s="202"/>
      <c r="F99" s="19">
        <f>F8+F22+F30</f>
        <v>0</v>
      </c>
      <c r="G99" s="19">
        <f t="shared" ref="G99:BE99" si="35">G8+G22+G30</f>
        <v>0</v>
      </c>
      <c r="H99" s="19">
        <f t="shared" si="35"/>
        <v>0</v>
      </c>
      <c r="I99" s="19">
        <f t="shared" si="35"/>
        <v>0</v>
      </c>
      <c r="J99" s="19">
        <f t="shared" si="35"/>
        <v>0</v>
      </c>
      <c r="K99" s="19">
        <f t="shared" si="35"/>
        <v>0</v>
      </c>
      <c r="L99" s="19">
        <f t="shared" si="35"/>
        <v>0</v>
      </c>
      <c r="M99" s="19">
        <f t="shared" si="35"/>
        <v>0</v>
      </c>
      <c r="N99" s="19">
        <f t="shared" si="35"/>
        <v>0</v>
      </c>
      <c r="O99" s="19">
        <f t="shared" si="35"/>
        <v>0</v>
      </c>
      <c r="P99" s="19">
        <f t="shared" si="35"/>
        <v>0</v>
      </c>
      <c r="Q99" s="19">
        <f t="shared" si="35"/>
        <v>0</v>
      </c>
      <c r="R99" s="19">
        <f t="shared" si="35"/>
        <v>0</v>
      </c>
      <c r="S99" s="19">
        <f t="shared" si="35"/>
        <v>0</v>
      </c>
      <c r="T99" s="19">
        <f t="shared" si="35"/>
        <v>0</v>
      </c>
      <c r="U99" s="19">
        <f t="shared" si="35"/>
        <v>0</v>
      </c>
      <c r="V99" s="19">
        <f t="shared" si="35"/>
        <v>0</v>
      </c>
      <c r="W99" s="19">
        <f t="shared" si="35"/>
        <v>0</v>
      </c>
      <c r="X99" s="19">
        <f t="shared" si="35"/>
        <v>0</v>
      </c>
      <c r="Y99" s="19">
        <f t="shared" si="35"/>
        <v>0</v>
      </c>
      <c r="Z99" s="19">
        <f t="shared" si="35"/>
        <v>0</v>
      </c>
      <c r="AA99" s="19">
        <f t="shared" si="35"/>
        <v>0</v>
      </c>
      <c r="AB99" s="19">
        <f t="shared" si="35"/>
        <v>0</v>
      </c>
      <c r="AC99" s="19">
        <f t="shared" si="35"/>
        <v>0</v>
      </c>
      <c r="AD99" s="19">
        <f t="shared" si="35"/>
        <v>0</v>
      </c>
      <c r="AE99" s="19">
        <f t="shared" si="35"/>
        <v>0</v>
      </c>
      <c r="AF99" s="19">
        <f t="shared" si="35"/>
        <v>0</v>
      </c>
      <c r="AG99" s="19">
        <f t="shared" si="35"/>
        <v>0</v>
      </c>
      <c r="AH99" s="19">
        <f t="shared" si="35"/>
        <v>0</v>
      </c>
      <c r="AI99" s="19">
        <f t="shared" si="35"/>
        <v>0</v>
      </c>
      <c r="AJ99" s="19">
        <f t="shared" si="35"/>
        <v>0</v>
      </c>
      <c r="AK99" s="19">
        <f t="shared" si="35"/>
        <v>0</v>
      </c>
      <c r="AL99" s="19">
        <f t="shared" si="35"/>
        <v>0</v>
      </c>
      <c r="AM99" s="19">
        <f t="shared" si="35"/>
        <v>0</v>
      </c>
      <c r="AN99" s="19">
        <f t="shared" si="35"/>
        <v>0</v>
      </c>
      <c r="AO99" s="19">
        <f t="shared" si="35"/>
        <v>0</v>
      </c>
      <c r="AP99" s="19">
        <f t="shared" si="35"/>
        <v>0</v>
      </c>
      <c r="AQ99" s="19">
        <f t="shared" si="35"/>
        <v>0</v>
      </c>
      <c r="AR99" s="19">
        <f t="shared" si="35"/>
        <v>0</v>
      </c>
      <c r="AS99" s="19">
        <f t="shared" si="35"/>
        <v>0</v>
      </c>
      <c r="AT99" s="19">
        <f t="shared" si="35"/>
        <v>0</v>
      </c>
      <c r="AU99" s="19">
        <f t="shared" si="35"/>
        <v>0</v>
      </c>
      <c r="AV99" s="19">
        <f t="shared" si="35"/>
        <v>0</v>
      </c>
      <c r="AW99" s="19">
        <f t="shared" si="35"/>
        <v>0</v>
      </c>
      <c r="AX99" s="19">
        <f t="shared" si="35"/>
        <v>0</v>
      </c>
      <c r="AY99" s="19">
        <f t="shared" si="35"/>
        <v>0</v>
      </c>
      <c r="AZ99" s="19">
        <f t="shared" si="35"/>
        <v>0</v>
      </c>
      <c r="BA99" s="19">
        <f t="shared" si="35"/>
        <v>0</v>
      </c>
      <c r="BB99" s="19">
        <f t="shared" si="35"/>
        <v>0</v>
      </c>
      <c r="BC99" s="19">
        <f t="shared" si="35"/>
        <v>0</v>
      </c>
      <c r="BD99" s="19">
        <f t="shared" si="35"/>
        <v>0</v>
      </c>
      <c r="BE99" s="19">
        <f t="shared" si="35"/>
        <v>0</v>
      </c>
      <c r="BF99" s="18">
        <f t="shared" si="34"/>
        <v>0</v>
      </c>
    </row>
    <row r="100" spans="2:59" ht="18.75" customHeight="1">
      <c r="B100" s="29"/>
      <c r="C100" s="203" t="s">
        <v>23</v>
      </c>
      <c r="D100" s="203"/>
      <c r="E100" s="204"/>
      <c r="F100" s="19">
        <f>F9+F23+F31</f>
        <v>0</v>
      </c>
      <c r="G100" s="19">
        <f t="shared" ref="G100:AL100" si="36">G9+G23+G31</f>
        <v>0</v>
      </c>
      <c r="H100" s="19">
        <f t="shared" si="36"/>
        <v>0</v>
      </c>
      <c r="I100" s="19">
        <f t="shared" si="36"/>
        <v>0</v>
      </c>
      <c r="J100" s="19">
        <f t="shared" si="36"/>
        <v>0</v>
      </c>
      <c r="K100" s="19">
        <f t="shared" si="36"/>
        <v>0</v>
      </c>
      <c r="L100" s="19">
        <f t="shared" si="36"/>
        <v>0</v>
      </c>
      <c r="M100" s="19">
        <f t="shared" si="36"/>
        <v>0</v>
      </c>
      <c r="N100" s="19">
        <f t="shared" si="36"/>
        <v>0</v>
      </c>
      <c r="O100" s="19">
        <f t="shared" si="36"/>
        <v>0</v>
      </c>
      <c r="P100" s="19">
        <f t="shared" si="36"/>
        <v>0</v>
      </c>
      <c r="Q100" s="19">
        <f t="shared" si="36"/>
        <v>0</v>
      </c>
      <c r="R100" s="19">
        <f t="shared" si="36"/>
        <v>0</v>
      </c>
      <c r="S100" s="19">
        <f t="shared" si="36"/>
        <v>0</v>
      </c>
      <c r="T100" s="19">
        <f t="shared" si="36"/>
        <v>0</v>
      </c>
      <c r="U100" s="19">
        <f t="shared" si="36"/>
        <v>0</v>
      </c>
      <c r="V100" s="19">
        <f t="shared" si="36"/>
        <v>0</v>
      </c>
      <c r="W100" s="19">
        <f t="shared" si="36"/>
        <v>0</v>
      </c>
      <c r="X100" s="19">
        <f t="shared" si="36"/>
        <v>0</v>
      </c>
      <c r="Y100" s="19">
        <f t="shared" si="36"/>
        <v>0</v>
      </c>
      <c r="Z100" s="19">
        <f t="shared" si="36"/>
        <v>0</v>
      </c>
      <c r="AA100" s="19">
        <f t="shared" si="36"/>
        <v>0</v>
      </c>
      <c r="AB100" s="19">
        <f t="shared" si="36"/>
        <v>0</v>
      </c>
      <c r="AC100" s="19">
        <f t="shared" si="36"/>
        <v>0</v>
      </c>
      <c r="AD100" s="19">
        <f t="shared" si="36"/>
        <v>0</v>
      </c>
      <c r="AE100" s="19">
        <f t="shared" si="36"/>
        <v>0</v>
      </c>
      <c r="AF100" s="19">
        <f t="shared" si="36"/>
        <v>0</v>
      </c>
      <c r="AG100" s="19">
        <f t="shared" si="36"/>
        <v>0</v>
      </c>
      <c r="AH100" s="19">
        <f t="shared" si="36"/>
        <v>0</v>
      </c>
      <c r="AI100" s="19">
        <f t="shared" si="36"/>
        <v>0</v>
      </c>
      <c r="AJ100" s="19">
        <f t="shared" si="36"/>
        <v>0</v>
      </c>
      <c r="AK100" s="19">
        <f t="shared" si="36"/>
        <v>0</v>
      </c>
      <c r="AL100" s="19">
        <f t="shared" si="36"/>
        <v>0</v>
      </c>
      <c r="AM100" s="19">
        <f t="shared" ref="AM100:BE100" si="37">AM9+AM23+AM31</f>
        <v>0</v>
      </c>
      <c r="AN100" s="19">
        <f t="shared" si="37"/>
        <v>0</v>
      </c>
      <c r="AO100" s="19">
        <f t="shared" si="37"/>
        <v>0</v>
      </c>
      <c r="AP100" s="19">
        <f t="shared" si="37"/>
        <v>0</v>
      </c>
      <c r="AQ100" s="19">
        <f t="shared" si="37"/>
        <v>0</v>
      </c>
      <c r="AR100" s="19">
        <f t="shared" si="37"/>
        <v>0</v>
      </c>
      <c r="AS100" s="19">
        <f t="shared" si="37"/>
        <v>0</v>
      </c>
      <c r="AT100" s="19">
        <f t="shared" si="37"/>
        <v>0</v>
      </c>
      <c r="AU100" s="19">
        <f t="shared" si="37"/>
        <v>0</v>
      </c>
      <c r="AV100" s="19">
        <f t="shared" si="37"/>
        <v>0</v>
      </c>
      <c r="AW100" s="19">
        <f t="shared" si="37"/>
        <v>0</v>
      </c>
      <c r="AX100" s="19">
        <f t="shared" si="37"/>
        <v>0</v>
      </c>
      <c r="AY100" s="19">
        <f t="shared" si="37"/>
        <v>0</v>
      </c>
      <c r="AZ100" s="19">
        <f t="shared" si="37"/>
        <v>0</v>
      </c>
      <c r="BA100" s="19">
        <f t="shared" si="37"/>
        <v>0</v>
      </c>
      <c r="BB100" s="19">
        <f t="shared" si="37"/>
        <v>0</v>
      </c>
      <c r="BC100" s="19">
        <f t="shared" si="37"/>
        <v>0</v>
      </c>
      <c r="BD100" s="19">
        <f t="shared" si="37"/>
        <v>0</v>
      </c>
      <c r="BE100" s="19">
        <f t="shared" si="37"/>
        <v>0</v>
      </c>
      <c r="BF100" s="18">
        <f t="shared" si="34"/>
        <v>0</v>
      </c>
    </row>
    <row r="101" spans="2:59" ht="14.1" customHeight="1">
      <c r="B101" s="30"/>
      <c r="C101" s="23" t="s">
        <v>24</v>
      </c>
      <c r="D101" s="23"/>
      <c r="E101" s="24"/>
      <c r="F101" s="19">
        <f>SUM(F10:F21,F24:F29,F34:F67,F72:F77,F80:F85,F88:F94,F96:F98)</f>
        <v>0</v>
      </c>
      <c r="G101" s="19">
        <f t="shared" ref="G101:BE101" si="38">SUM(G10:G21,G24:G29,G34:G67,G72:G77,G80:G85,G88:G94,G96:G98)</f>
        <v>0</v>
      </c>
      <c r="H101" s="19">
        <f t="shared" si="38"/>
        <v>0</v>
      </c>
      <c r="I101" s="19">
        <f t="shared" si="38"/>
        <v>0</v>
      </c>
      <c r="J101" s="19">
        <f t="shared" si="38"/>
        <v>0</v>
      </c>
      <c r="K101" s="19">
        <f t="shared" si="38"/>
        <v>0</v>
      </c>
      <c r="L101" s="19">
        <f t="shared" si="38"/>
        <v>0</v>
      </c>
      <c r="M101" s="19">
        <f t="shared" si="38"/>
        <v>0</v>
      </c>
      <c r="N101" s="19">
        <f t="shared" si="38"/>
        <v>0</v>
      </c>
      <c r="O101" s="19">
        <f t="shared" si="38"/>
        <v>0</v>
      </c>
      <c r="P101" s="19">
        <f t="shared" si="38"/>
        <v>0</v>
      </c>
      <c r="Q101" s="19">
        <f t="shared" si="38"/>
        <v>0</v>
      </c>
      <c r="R101" s="19">
        <f t="shared" si="38"/>
        <v>0</v>
      </c>
      <c r="S101" s="19">
        <f t="shared" si="38"/>
        <v>0</v>
      </c>
      <c r="T101" s="19">
        <f t="shared" si="38"/>
        <v>0</v>
      </c>
      <c r="U101" s="19">
        <f t="shared" si="38"/>
        <v>0</v>
      </c>
      <c r="V101" s="19">
        <f t="shared" si="38"/>
        <v>0</v>
      </c>
      <c r="W101" s="19">
        <f>SUM(W10:W21,W24:W29,W34:W67,W72:W77,W80:W85,W89:W94,W96:W98)</f>
        <v>0</v>
      </c>
      <c r="X101" s="19">
        <f>SUM(X10:X21,X24:X29,X34:X67,X72:X77,X80:X85,X88:X94,X96:X98)</f>
        <v>0</v>
      </c>
      <c r="Y101" s="19">
        <f>SUM(Y10:Y21,Y24:Y29,Y34:Y67,Y72:Y77,Y80:Y85,Y88:Y94,Y96:Y98)</f>
        <v>0</v>
      </c>
      <c r="Z101" s="19">
        <f t="shared" si="38"/>
        <v>0</v>
      </c>
      <c r="AA101" s="19">
        <f t="shared" si="38"/>
        <v>0</v>
      </c>
      <c r="AB101" s="19">
        <f t="shared" si="38"/>
        <v>0</v>
      </c>
      <c r="AC101" s="19">
        <f t="shared" si="38"/>
        <v>0</v>
      </c>
      <c r="AD101" s="19">
        <f t="shared" si="38"/>
        <v>0</v>
      </c>
      <c r="AE101" s="19">
        <f t="shared" si="38"/>
        <v>0</v>
      </c>
      <c r="AF101" s="19">
        <f t="shared" si="38"/>
        <v>0</v>
      </c>
      <c r="AG101" s="19">
        <f t="shared" si="38"/>
        <v>0</v>
      </c>
      <c r="AH101" s="19">
        <f t="shared" si="38"/>
        <v>0</v>
      </c>
      <c r="AI101" s="19">
        <f t="shared" si="38"/>
        <v>0</v>
      </c>
      <c r="AJ101" s="19">
        <f t="shared" si="38"/>
        <v>0</v>
      </c>
      <c r="AK101" s="19">
        <f t="shared" si="38"/>
        <v>0</v>
      </c>
      <c r="AL101" s="19">
        <f t="shared" si="38"/>
        <v>0</v>
      </c>
      <c r="AM101" s="19">
        <f t="shared" si="38"/>
        <v>0</v>
      </c>
      <c r="AN101" s="19">
        <f t="shared" si="38"/>
        <v>0</v>
      </c>
      <c r="AO101" s="19">
        <f t="shared" si="38"/>
        <v>0</v>
      </c>
      <c r="AP101" s="19">
        <f t="shared" si="38"/>
        <v>0</v>
      </c>
      <c r="AQ101" s="19">
        <f t="shared" si="38"/>
        <v>0</v>
      </c>
      <c r="AR101" s="19">
        <f t="shared" si="38"/>
        <v>0</v>
      </c>
      <c r="AS101" s="19">
        <f t="shared" si="38"/>
        <v>0</v>
      </c>
      <c r="AT101" s="19">
        <f t="shared" si="38"/>
        <v>0</v>
      </c>
      <c r="AU101" s="19">
        <f t="shared" si="38"/>
        <v>0</v>
      </c>
      <c r="AV101" s="19">
        <f t="shared" si="38"/>
        <v>0</v>
      </c>
      <c r="AW101" s="19">
        <f t="shared" si="38"/>
        <v>0</v>
      </c>
      <c r="AX101" s="19">
        <f t="shared" si="38"/>
        <v>0</v>
      </c>
      <c r="AY101" s="19">
        <f t="shared" si="38"/>
        <v>0</v>
      </c>
      <c r="AZ101" s="19">
        <f t="shared" si="38"/>
        <v>0</v>
      </c>
      <c r="BA101" s="19">
        <f t="shared" si="38"/>
        <v>0</v>
      </c>
      <c r="BB101" s="19">
        <f t="shared" si="38"/>
        <v>0</v>
      </c>
      <c r="BC101" s="19">
        <f t="shared" si="38"/>
        <v>0</v>
      </c>
      <c r="BD101" s="19">
        <f t="shared" si="38"/>
        <v>0</v>
      </c>
      <c r="BE101" s="19">
        <f t="shared" si="38"/>
        <v>0</v>
      </c>
      <c r="BF101" s="18">
        <f t="shared" si="34"/>
        <v>0</v>
      </c>
    </row>
    <row r="102" spans="2:59" ht="14.1" customHeight="1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2:59" ht="14.1" customHeight="1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2:59" ht="14.1" customHeight="1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2:59" ht="14.1" customHeight="1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2:59" ht="14.1" customHeight="1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2:59" ht="14.1" customHeight="1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2:59" ht="14.1" customHeight="1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2:59" ht="14.1" customHeight="1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2:59" ht="14.1" customHeight="1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2:59" ht="14.1" customHeight="1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2:59" ht="14.1" customHeight="1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5:59" ht="14.1" customHeight="1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5:59" ht="14.1" customHeight="1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5:59" ht="14.1" customHeight="1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</row>
    <row r="116" spans="5:59" ht="14.1" customHeight="1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</row>
    <row r="117" spans="5:59" ht="14.1" customHeight="1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5:59" ht="14.1" customHeight="1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</row>
    <row r="119" spans="5:59" ht="14.1" customHeight="1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5:59" ht="14.1" customHeight="1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5:59" ht="14.1" customHeight="1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</row>
    <row r="122" spans="5:59" ht="14.1" customHeight="1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5:59" ht="14.1" customHeight="1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</row>
    <row r="124" spans="5:59" ht="14.1" customHeight="1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</row>
    <row r="125" spans="5:59" ht="14.1" customHeight="1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</row>
    <row r="126" spans="5:59" ht="14.1" customHeight="1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</row>
    <row r="127" spans="5:59" ht="14.1" customHeight="1"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</row>
    <row r="128" spans="5:59" ht="14.1" customHeight="1"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</row>
    <row r="129" spans="5:59" ht="14.1" customHeight="1"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</row>
    <row r="130" spans="5:59" ht="14.1" customHeight="1"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</row>
    <row r="131" spans="5:59" ht="14.1" customHeight="1"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</row>
    <row r="132" spans="5:59" ht="14.1" customHeight="1"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</row>
    <row r="133" spans="5:59" ht="14.1" customHeight="1"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</row>
    <row r="134" spans="5:59" ht="14.1" customHeight="1"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</row>
    <row r="135" spans="5:59" ht="14.1" customHeight="1"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</row>
    <row r="136" spans="5:59" ht="14.1" customHeight="1"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</row>
    <row r="137" spans="5:59" ht="14.1" customHeight="1"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</row>
    <row r="138" spans="5:59" ht="14.1" customHeight="1"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</row>
    <row r="139" spans="5:59" ht="14.1" customHeight="1"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</row>
    <row r="140" spans="5:59" ht="14.1" customHeight="1"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</row>
    <row r="141" spans="5:59" ht="14.1" customHeight="1"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</row>
    <row r="142" spans="5:59" ht="14.1" customHeight="1"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</row>
    <row r="143" spans="5:59" ht="14.1" customHeight="1"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</row>
    <row r="144" spans="5:59" ht="14.1" customHeight="1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5:59" ht="14.1" customHeight="1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</row>
    <row r="146" spans="5:59" ht="14.1" customHeight="1"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</row>
    <row r="147" spans="5:59" ht="14.1" customHeight="1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</row>
    <row r="148" spans="5:59" ht="14.1" customHeight="1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5:59" ht="14.1" customHeight="1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</row>
    <row r="150" spans="5:59" ht="14.1" customHeight="1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</row>
    <row r="151" spans="5:59" ht="14.1" customHeight="1"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5:59" ht="14.1" customHeight="1"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</row>
    <row r="153" spans="5:59" ht="14.1" customHeight="1"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</row>
    <row r="154" spans="5:59" ht="14.1" customHeight="1"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5:59" ht="14.1" customHeight="1"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</row>
    <row r="156" spans="5:59" ht="14.1" customHeight="1"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5:59" ht="14.1" customHeight="1"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</row>
    <row r="158" spans="5:59" ht="14.1" customHeight="1"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</row>
    <row r="159" spans="5:59" ht="14.1" customHeight="1"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</row>
    <row r="160" spans="5:59" ht="14.1" customHeight="1"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</row>
    <row r="161" spans="5:59" ht="14.1" customHeight="1"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</row>
    <row r="162" spans="5:59" ht="14.1" customHeight="1"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</row>
    <row r="163" spans="5:59" ht="14.1" customHeight="1"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</row>
    <row r="164" spans="5:59" ht="14.1" customHeight="1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</row>
    <row r="165" spans="5:59" ht="14.1" customHeight="1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</row>
    <row r="166" spans="5:59" ht="14.1" customHeight="1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</row>
    <row r="167" spans="5:59" ht="14.1" customHeight="1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5:59" ht="14.1" customHeight="1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</row>
    <row r="169" spans="5:59" ht="14.1" customHeight="1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</row>
    <row r="170" spans="5:59" ht="14.1" customHeight="1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5:59" ht="14.1" customHeight="1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5:59" ht="14.1" customHeight="1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</row>
    <row r="173" spans="5:59" ht="14.1" customHeight="1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</row>
    <row r="174" spans="5:59" ht="14.1" customHeight="1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5:59" ht="14.1" customHeight="1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5:59" ht="14.1" customHeight="1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</row>
    <row r="177" spans="5:59" ht="14.1" customHeight="1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5:59" ht="14.1" customHeight="1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5:59" ht="14.1" customHeight="1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</row>
    <row r="180" spans="5:59" ht="14.1" customHeight="1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5:59" ht="14.1" customHeight="1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5:59" ht="14.1" customHeight="1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5:59" ht="14.1" customHeight="1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5:59" ht="14.1" customHeight="1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</row>
    <row r="185" spans="5:59" ht="14.1" customHeight="1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</row>
    <row r="186" spans="5:59" ht="14.1" customHeight="1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</row>
    <row r="187" spans="5:59" ht="14.1" customHeight="1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</row>
    <row r="188" spans="5:59" ht="14.1" customHeight="1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</row>
    <row r="189" spans="5:59" ht="14.1" customHeight="1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</row>
    <row r="190" spans="5:59" ht="14.1" customHeight="1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</row>
    <row r="191" spans="5:59" ht="14.1" customHeight="1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</row>
    <row r="192" spans="5:59" ht="14.1" customHeight="1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</row>
    <row r="193" spans="5:59" ht="14.1" customHeight="1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5:59" ht="14.1" customHeight="1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5:59" ht="14.1" customHeight="1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</row>
    <row r="196" spans="5:59" ht="14.1" customHeight="1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</row>
    <row r="197" spans="5:59" ht="14.1" customHeight="1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</row>
    <row r="198" spans="5:59" ht="14.1" customHeight="1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</row>
    <row r="199" spans="5:59" ht="14.1" customHeight="1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</row>
    <row r="200" spans="5:59" ht="14.1" customHeight="1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</row>
    <row r="201" spans="5:59" ht="14.1" customHeight="1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</row>
    <row r="202" spans="5:59" ht="14.1" customHeight="1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</row>
    <row r="203" spans="5:59" ht="14.1" customHeight="1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</row>
    <row r="204" spans="5:59" ht="14.1" customHeight="1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spans="5:59" ht="14.1" customHeight="1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  <row r="206" spans="5:59" ht="14.1" customHeight="1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</row>
    <row r="207" spans="5:59" ht="14.1" customHeight="1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</row>
    <row r="208" spans="5:59" ht="14.1" customHeight="1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</row>
    <row r="209" spans="5:59" ht="14.1" customHeight="1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</row>
    <row r="210" spans="5:59" ht="14.1" customHeight="1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</row>
    <row r="211" spans="5:59" ht="14.1" customHeight="1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</row>
    <row r="212" spans="5:59" ht="14.1" customHeight="1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</row>
    <row r="213" spans="5:59" ht="14.1" customHeight="1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</row>
    <row r="214" spans="5:59" ht="14.1" customHeight="1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</row>
    <row r="215" spans="5:59" ht="14.1" customHeight="1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</row>
    <row r="216" spans="5:59" ht="14.1" customHeight="1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</row>
    <row r="217" spans="5:59" ht="14.1" customHeight="1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</row>
    <row r="218" spans="5:59" ht="14.1" customHeight="1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</row>
    <row r="219" spans="5:59" ht="14.1" customHeight="1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</row>
    <row r="220" spans="5:59" ht="14.1" customHeight="1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</row>
    <row r="221" spans="5:59" ht="14.1" customHeight="1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</row>
    <row r="222" spans="5:59" ht="14.1" customHeight="1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</row>
    <row r="223" spans="5:59" ht="14.1" customHeight="1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</row>
    <row r="224" spans="5:59" ht="14.1" customHeight="1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</row>
    <row r="225" spans="5:59" ht="14.1" customHeight="1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</row>
    <row r="226" spans="5:59" ht="14.1" customHeight="1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</row>
    <row r="227" spans="5:59" ht="14.1" customHeight="1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</row>
    <row r="228" spans="5:59" ht="14.1" customHeight="1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</row>
    <row r="229" spans="5:59" ht="14.1" customHeight="1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</row>
    <row r="230" spans="5:59" ht="14.1" customHeight="1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</row>
    <row r="231" spans="5:59" ht="14.1" customHeight="1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</row>
    <row r="232" spans="5:59" ht="14.1" customHeight="1"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</row>
    <row r="233" spans="5:59" ht="14.1" customHeight="1"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</row>
    <row r="234" spans="5:59" ht="14.1" customHeight="1"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</row>
    <row r="235" spans="5:59" ht="14.1" customHeight="1"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</row>
    <row r="236" spans="5:59" ht="14.1" customHeight="1"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</row>
    <row r="237" spans="5:59" ht="14.1" customHeight="1"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</row>
    <row r="238" spans="5:59" ht="14.1" customHeight="1"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</row>
    <row r="239" spans="5:59" ht="14.1" customHeight="1"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</row>
    <row r="240" spans="5:59" ht="14.1" customHeight="1"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</row>
    <row r="241" spans="5:59" ht="14.1" customHeight="1"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</row>
    <row r="242" spans="5:59" ht="14.1" customHeight="1"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</row>
    <row r="243" spans="5:59" ht="14.1" customHeight="1"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</row>
    <row r="244" spans="5:59" ht="14.1" customHeight="1"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</row>
    <row r="245" spans="5:59" ht="14.1" customHeight="1"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</row>
    <row r="246" spans="5:59" ht="14.1" customHeight="1"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</row>
    <row r="247" spans="5:59" ht="14.1" customHeight="1"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</row>
    <row r="248" spans="5:59" ht="14.1" customHeight="1"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</row>
    <row r="249" spans="5:59" ht="14.1" customHeight="1"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</row>
    <row r="250" spans="5:59" ht="14.1" customHeight="1"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</row>
    <row r="251" spans="5:59" ht="14.1" customHeight="1"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</row>
    <row r="252" spans="5:59" ht="14.1" customHeight="1"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</row>
    <row r="253" spans="5:59" ht="14.1" customHeight="1"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</row>
    <row r="254" spans="5:59" ht="14.1" customHeight="1"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</row>
    <row r="255" spans="5:59" ht="14.1" customHeight="1"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</row>
    <row r="256" spans="5:59" ht="14.1" customHeight="1"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</row>
    <row r="257" spans="5:59" ht="14.1" customHeight="1"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</row>
    <row r="258" spans="5:59" ht="14.1" customHeight="1"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</row>
    <row r="259" spans="5:59" ht="14.1" customHeight="1"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</row>
    <row r="260" spans="5:59" ht="14.1" customHeight="1"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</row>
    <row r="261" spans="5:59" ht="14.1" customHeight="1"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</row>
    <row r="262" spans="5:59" ht="14.1" customHeight="1"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</row>
    <row r="263" spans="5:59" ht="14.1" customHeight="1"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</row>
    <row r="264" spans="5:59" ht="14.1" customHeight="1"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</row>
    <row r="265" spans="5:59" ht="14.1" customHeight="1"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</row>
    <row r="266" spans="5:59" ht="14.1" customHeight="1"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</row>
    <row r="267" spans="5:59" ht="14.1" customHeight="1"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</row>
    <row r="268" spans="5:59" ht="14.1" customHeight="1"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</row>
    <row r="269" spans="5:59" ht="14.1" customHeight="1"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</row>
    <row r="270" spans="5:59" ht="14.1" customHeight="1"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</row>
    <row r="271" spans="5:59" ht="14.1" customHeight="1"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</row>
    <row r="272" spans="5:59" ht="14.1" customHeight="1"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</row>
    <row r="273" spans="5:59" ht="14.1" customHeight="1"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</row>
    <row r="274" spans="5:59" ht="14.1" customHeight="1"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</row>
    <row r="275" spans="5:59" ht="14.1" customHeight="1"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</row>
    <row r="276" spans="5:59" ht="14.1" customHeight="1"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</row>
    <row r="277" spans="5:59" ht="14.1" customHeight="1"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</row>
    <row r="278" spans="5:59" ht="14.1" customHeight="1"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</row>
    <row r="279" spans="5:59" ht="14.1" customHeight="1"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</row>
    <row r="280" spans="5:59" ht="14.1" customHeight="1"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</row>
    <row r="281" spans="5:59" ht="14.1" customHeight="1"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</row>
    <row r="282" spans="5:59" ht="14.1" customHeight="1"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</row>
    <row r="283" spans="5:59" ht="14.1" customHeight="1"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</row>
    <row r="284" spans="5:59" ht="14.1" customHeight="1"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</row>
    <row r="285" spans="5:59" ht="14.1" customHeight="1"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</row>
    <row r="286" spans="5:59" ht="14.1" customHeight="1"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</row>
    <row r="287" spans="5:59" ht="14.1" customHeight="1"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</row>
    <row r="288" spans="5:59" ht="14.1" customHeight="1"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</row>
    <row r="289" spans="5:59" ht="14.1" customHeight="1"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</row>
    <row r="290" spans="5:59" ht="14.1" customHeight="1"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</row>
    <row r="291" spans="5:59" ht="14.1" customHeight="1"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</row>
    <row r="292" spans="5:59" ht="14.1" customHeight="1"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</row>
    <row r="293" spans="5:59" ht="14.1" customHeight="1"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</row>
    <row r="294" spans="5:59" ht="14.1" customHeight="1"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</row>
    <row r="295" spans="5:59" ht="14.1" customHeight="1"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</row>
    <row r="296" spans="5:59" ht="14.1" customHeight="1"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</row>
    <row r="297" spans="5:59" ht="14.1" customHeight="1"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</row>
    <row r="298" spans="5:59" ht="14.1" customHeight="1"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</row>
    <row r="299" spans="5:59" ht="14.1" customHeight="1"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</row>
    <row r="300" spans="5:59" ht="14.1" customHeight="1"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</row>
    <row r="301" spans="5:59" ht="14.1" customHeight="1"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</row>
    <row r="302" spans="5:59" ht="14.1" customHeight="1"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</row>
    <row r="303" spans="5:59" ht="14.1" customHeight="1"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</row>
    <row r="304" spans="5:59" ht="14.1" customHeight="1"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</row>
    <row r="305" spans="5:59" ht="14.1" customHeight="1"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</row>
    <row r="306" spans="5:59" ht="14.1" customHeight="1"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</row>
    <row r="307" spans="5:59" ht="14.1" customHeight="1"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</row>
    <row r="308" spans="5:59" ht="14.1" customHeight="1"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</row>
    <row r="309" spans="5:59" ht="14.1" customHeight="1"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</row>
    <row r="310" spans="5:59" ht="14.1" customHeight="1"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</row>
    <row r="311" spans="5:59" ht="14.1" customHeight="1"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</row>
    <row r="312" spans="5:59" ht="14.1" customHeight="1"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</row>
    <row r="313" spans="5:59" ht="14.1" customHeight="1"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</row>
    <row r="314" spans="5:59" ht="14.1" customHeight="1"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</row>
    <row r="315" spans="5:59" ht="14.1" customHeight="1"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</row>
    <row r="316" spans="5:59" ht="14.1" customHeight="1"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</row>
    <row r="317" spans="5:59" ht="14.1" customHeight="1"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</row>
    <row r="318" spans="5:59" ht="14.1" customHeight="1"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</row>
    <row r="319" spans="5:59" ht="14.1" customHeight="1"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</row>
    <row r="320" spans="5:59" ht="14.1" customHeight="1"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</row>
    <row r="321" spans="5:59" ht="14.1" customHeight="1"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</row>
    <row r="322" spans="5:59" ht="14.1" customHeight="1"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</row>
    <row r="323" spans="5:59" ht="14.1" customHeight="1"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</row>
    <row r="324" spans="5:59" ht="14.1" customHeight="1"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</row>
    <row r="325" spans="5:59" ht="14.1" customHeight="1"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</row>
    <row r="326" spans="5:59" ht="14.1" customHeight="1"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</row>
    <row r="327" spans="5:59" ht="14.1" customHeight="1"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</row>
    <row r="328" spans="5:59" ht="14.1" customHeight="1"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</row>
    <row r="329" spans="5:59" ht="14.1" customHeight="1"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</row>
    <row r="330" spans="5:59" ht="14.1" customHeight="1"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</row>
    <row r="331" spans="5:59" ht="14.1" customHeight="1"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</row>
    <row r="332" spans="5:59" ht="14.1" customHeight="1"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</row>
    <row r="333" spans="5:59" ht="14.1" customHeight="1"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</row>
    <row r="334" spans="5:59" ht="14.1" customHeight="1"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</row>
    <row r="335" spans="5:59" ht="14.1" customHeight="1"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</row>
    <row r="336" spans="5:59" ht="14.1" customHeight="1"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</row>
    <row r="337" spans="5:59" ht="14.1" customHeight="1"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</row>
    <row r="338" spans="5:59" ht="14.1" customHeight="1"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</row>
    <row r="339" spans="5:59" ht="14.1" customHeight="1"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</row>
    <row r="340" spans="5:59" ht="14.1" customHeight="1"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</row>
    <row r="341" spans="5:59" ht="14.1" customHeight="1"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</row>
    <row r="342" spans="5:59" ht="14.1" customHeight="1"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</row>
    <row r="343" spans="5:59" ht="14.1" customHeight="1"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</row>
    <row r="344" spans="5:59" ht="14.1" customHeight="1"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</row>
    <row r="345" spans="5:59" ht="14.1" customHeight="1"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</row>
    <row r="346" spans="5:59" ht="14.1" customHeight="1"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</row>
    <row r="347" spans="5:59" ht="14.1" customHeight="1"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</row>
    <row r="348" spans="5:59" ht="14.1" customHeight="1"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</row>
    <row r="349" spans="5:59" ht="14.1" customHeight="1"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</row>
    <row r="350" spans="5:59" ht="14.1" customHeight="1"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</row>
    <row r="351" spans="5:59" ht="14.1" customHeight="1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</row>
    <row r="352" spans="5:59" ht="14.1" customHeight="1"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</row>
    <row r="353" spans="5:59" ht="14.1" customHeight="1"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</row>
    <row r="354" spans="5:59" ht="14.1" customHeight="1"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</row>
    <row r="355" spans="5:59" ht="14.1" customHeight="1"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</row>
    <row r="356" spans="5:59" ht="14.1" customHeight="1"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</row>
    <row r="357" spans="5:59" ht="14.1" customHeight="1"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</row>
    <row r="358" spans="5:59" ht="14.1" customHeight="1"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</row>
    <row r="359" spans="5:59" ht="14.1" customHeight="1"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</row>
    <row r="360" spans="5:59" ht="14.1" customHeight="1"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</row>
    <row r="361" spans="5:59" ht="14.1" customHeight="1"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</row>
    <row r="362" spans="5:59" ht="14.1" customHeight="1"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</row>
    <row r="363" spans="5:59" ht="14.1" customHeight="1"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</row>
    <row r="364" spans="5:59" ht="14.1" customHeight="1"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</row>
    <row r="365" spans="5:59" ht="14.1" customHeight="1"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</row>
    <row r="366" spans="5:59" ht="14.1" customHeight="1"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</row>
    <row r="367" spans="5:59" ht="14.1" customHeight="1"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</row>
    <row r="368" spans="5:59" ht="14.1" customHeight="1"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</row>
    <row r="369" spans="5:59" ht="14.1" customHeight="1"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</row>
    <row r="370" spans="5:59" ht="14.1" customHeight="1"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</row>
    <row r="371" spans="5:59" ht="14.1" customHeight="1"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</row>
    <row r="372" spans="5:59" ht="14.1" customHeight="1"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</row>
    <row r="373" spans="5:59" ht="14.1" customHeight="1"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</row>
    <row r="374" spans="5:59" ht="14.1" customHeight="1"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</row>
    <row r="375" spans="5:59" ht="14.1" customHeight="1"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</row>
    <row r="376" spans="5:59" ht="14.1" customHeight="1"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</row>
    <row r="377" spans="5:59" ht="14.1" customHeight="1"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</row>
    <row r="378" spans="5:59" ht="14.1" customHeight="1"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</row>
    <row r="379" spans="5:59" ht="14.1" customHeight="1"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</row>
    <row r="380" spans="5:59" ht="14.1" customHeight="1"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</row>
    <row r="381" spans="5:59" ht="14.1" customHeight="1"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</row>
    <row r="382" spans="5:59" ht="14.1" customHeight="1"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</row>
    <row r="383" spans="5:59" ht="14.1" customHeight="1"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</row>
    <row r="384" spans="5:59" ht="14.1" customHeight="1"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</row>
    <row r="385" spans="5:59" ht="14.1" customHeight="1"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</row>
    <row r="386" spans="5:59" ht="14.1" customHeight="1"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</row>
    <row r="387" spans="5:59" ht="14.1" customHeight="1"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</row>
    <row r="388" spans="5:59" ht="14.1" customHeight="1"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</row>
    <row r="389" spans="5:59" ht="14.1" customHeight="1"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</row>
    <row r="390" spans="5:59" ht="14.1" customHeight="1"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</row>
    <row r="391" spans="5:59" ht="14.1" customHeight="1"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</row>
    <row r="392" spans="5:59" ht="14.1" customHeight="1"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</row>
    <row r="393" spans="5:59" ht="14.1" customHeight="1"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</row>
    <row r="394" spans="5:59" ht="14.1" customHeight="1"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</row>
    <row r="395" spans="5:59" ht="14.1" customHeight="1"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</row>
    <row r="396" spans="5:59" ht="14.1" customHeight="1"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</row>
    <row r="397" spans="5:59" ht="14.1" customHeight="1"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</row>
    <row r="398" spans="5:59" ht="14.1" customHeight="1"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</row>
    <row r="399" spans="5:59" ht="14.1" customHeight="1"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</row>
    <row r="400" spans="5:59" ht="14.1" customHeight="1"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</row>
    <row r="401" spans="5:59" ht="14.1" customHeight="1"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</row>
    <row r="402" spans="5:59" ht="14.1" customHeight="1"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</row>
    <row r="403" spans="5:59" ht="14.1" customHeight="1"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</row>
    <row r="404" spans="5:59" ht="14.1" customHeight="1"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</row>
    <row r="405" spans="5:59" ht="14.1" customHeight="1"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</row>
    <row r="406" spans="5:59" ht="14.1" customHeight="1"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</row>
    <row r="407" spans="5:59" ht="14.1" customHeight="1"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</row>
    <row r="408" spans="5:59" ht="14.1" customHeight="1"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</row>
    <row r="409" spans="5:59" ht="14.1" customHeight="1"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</row>
    <row r="410" spans="5:59" ht="14.1" customHeight="1"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</row>
    <row r="411" spans="5:59" ht="14.1" customHeight="1"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</row>
    <row r="412" spans="5:59" ht="14.1" customHeight="1"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</row>
    <row r="413" spans="5:59" ht="14.1" customHeight="1"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</row>
    <row r="414" spans="5:59" ht="14.1" customHeight="1"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</row>
    <row r="415" spans="5:59" ht="14.1" customHeight="1"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</row>
    <row r="416" spans="5:59" ht="14.1" customHeight="1"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</row>
    <row r="417" spans="5:59" ht="14.1" customHeight="1"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</row>
    <row r="418" spans="5:59" ht="14.1" customHeight="1"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</row>
    <row r="419" spans="5:59" ht="14.1" customHeight="1"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</row>
    <row r="420" spans="5:59" ht="14.1" customHeight="1"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</row>
    <row r="421" spans="5:59" ht="14.1" customHeight="1"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</row>
    <row r="422" spans="5:59" ht="14.1" customHeight="1"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</row>
    <row r="423" spans="5:59" ht="14.1" customHeight="1"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</row>
    <row r="424" spans="5:59" ht="14.1" customHeight="1"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</row>
    <row r="425" spans="5:59" ht="14.1" customHeight="1"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</row>
    <row r="426" spans="5:59" ht="14.1" customHeight="1"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</row>
    <row r="427" spans="5:59" ht="14.1" customHeight="1"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</row>
    <row r="428" spans="5:59" ht="14.1" customHeight="1"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</row>
    <row r="429" spans="5:59" ht="14.1" customHeight="1"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</row>
    <row r="430" spans="5:59" ht="14.1" customHeight="1"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</row>
    <row r="431" spans="5:59" ht="14.1" customHeight="1"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</row>
    <row r="432" spans="5:59" ht="14.1" customHeight="1"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</row>
    <row r="433" spans="5:59" ht="14.1" customHeight="1"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</row>
    <row r="434" spans="5:59" ht="14.1" customHeight="1"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</row>
    <row r="435" spans="5:59" ht="14.1" customHeight="1"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</row>
    <row r="436" spans="5:59" ht="14.1" customHeight="1"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</row>
    <row r="437" spans="5:59" ht="14.1" customHeight="1"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</row>
    <row r="438" spans="5:59" ht="14.1" customHeight="1"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</row>
    <row r="439" spans="5:59" ht="14.1" customHeight="1"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</row>
    <row r="440" spans="5:59" ht="14.1" customHeight="1"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</row>
    <row r="441" spans="5:59" ht="14.1" customHeight="1"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</row>
    <row r="442" spans="5:59" ht="14.1" customHeight="1"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</row>
    <row r="443" spans="5:59" ht="14.1" customHeight="1"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</row>
    <row r="444" spans="5:59" ht="14.1" customHeight="1"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</row>
    <row r="445" spans="5:59" ht="14.1" customHeight="1"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</row>
    <row r="446" spans="5:59" ht="14.1" customHeight="1"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</row>
    <row r="447" spans="5:59" ht="14.1" customHeight="1"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</row>
    <row r="448" spans="5:59" ht="14.1" customHeight="1"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</row>
    <row r="449" spans="5:59" ht="14.1" customHeight="1"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</row>
    <row r="450" spans="5:59" ht="14.1" customHeight="1"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</row>
    <row r="451" spans="5:59" ht="14.1" customHeight="1"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</row>
    <row r="452" spans="5:59" ht="14.1" customHeight="1"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</row>
    <row r="453" spans="5:59" ht="14.1" customHeight="1"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</row>
    <row r="454" spans="5:59" ht="14.1" customHeight="1"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</row>
    <row r="455" spans="5:59" ht="14.1" customHeight="1"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</row>
    <row r="456" spans="5:59" ht="14.1" customHeight="1"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</row>
    <row r="457" spans="5:59" ht="14.1" customHeight="1"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</row>
    <row r="458" spans="5:59" ht="14.1" customHeight="1"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</row>
    <row r="459" spans="5:59" ht="14.1" customHeight="1"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</row>
    <row r="460" spans="5:59" ht="14.1" customHeight="1"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</row>
    <row r="461" spans="5:59" ht="14.1" customHeight="1"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</row>
    <row r="462" spans="5:59" ht="14.1" customHeight="1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</row>
    <row r="463" spans="5:59" ht="14.1" customHeight="1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</row>
    <row r="464" spans="5:59" ht="14.1" customHeight="1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</row>
    <row r="465" spans="5:59" ht="14.1" customHeight="1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</row>
    <row r="466" spans="5:59" ht="14.1" customHeight="1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</row>
    <row r="467" spans="5:59" ht="14.1" customHeight="1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</row>
    <row r="468" spans="5:59" ht="14.1" customHeight="1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</row>
    <row r="469" spans="5:59" ht="14.1" customHeight="1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</row>
    <row r="470" spans="5:59" ht="14.1" customHeight="1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</row>
    <row r="471" spans="5:59" ht="14.1" customHeight="1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</row>
    <row r="472" spans="5:59" ht="14.1" customHeight="1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</row>
    <row r="473" spans="5:59" ht="14.1" customHeight="1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</row>
    <row r="474" spans="5:59" ht="14.1" customHeight="1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</row>
    <row r="475" spans="5:59" ht="14.1" customHeight="1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</row>
    <row r="476" spans="5:59" ht="14.1" customHeight="1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</row>
    <row r="477" spans="5:59" ht="14.1" customHeight="1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</row>
    <row r="478" spans="5:59" ht="14.1" customHeight="1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</row>
    <row r="479" spans="5:59" ht="14.1" customHeight="1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</row>
    <row r="480" spans="5:59" ht="14.1" customHeight="1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</row>
    <row r="481" spans="5:59" ht="14.1" customHeight="1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</row>
    <row r="482" spans="5:59" ht="14.1" customHeight="1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</row>
    <row r="483" spans="5:59" ht="14.1" customHeight="1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</row>
    <row r="484" spans="5:59" ht="14.1" customHeight="1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</row>
    <row r="485" spans="5:59" ht="14.1" customHeight="1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</row>
    <row r="486" spans="5:59" ht="14.1" customHeight="1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</row>
    <row r="487" spans="5:59" ht="14.1" customHeight="1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</row>
    <row r="488" spans="5:59" ht="14.1" customHeight="1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</row>
    <row r="489" spans="5:59" ht="14.1" customHeight="1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</row>
    <row r="490" spans="5:59" ht="14.1" customHeight="1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</row>
    <row r="491" spans="5:59" ht="14.1" customHeight="1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</row>
    <row r="492" spans="5:59" ht="14.1" customHeight="1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</row>
    <row r="493" spans="5:59" ht="14.1" customHeight="1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</row>
    <row r="494" spans="5:59" ht="14.1" customHeight="1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</row>
    <row r="495" spans="5:59" ht="14.1" customHeight="1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</row>
    <row r="496" spans="5:59" ht="14.1" customHeight="1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</row>
    <row r="497" spans="5:59" ht="14.1" customHeight="1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</row>
    <row r="498" spans="5:59" ht="14.1" customHeight="1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</row>
    <row r="499" spans="5:59" ht="14.1" customHeight="1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</row>
    <row r="500" spans="5:59" ht="14.1" customHeight="1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</row>
    <row r="501" spans="5:59" ht="14.1" customHeight="1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</row>
    <row r="502" spans="5:59" ht="14.1" customHeight="1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</row>
    <row r="503" spans="5:59" ht="14.1" customHeight="1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</row>
    <row r="504" spans="5:59" ht="14.1" customHeight="1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</row>
    <row r="505" spans="5:59" ht="14.1" customHeight="1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</row>
    <row r="506" spans="5:59" ht="14.1" customHeight="1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</row>
    <row r="507" spans="5:59" ht="14.1" customHeight="1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</row>
    <row r="508" spans="5:59" ht="14.1" customHeight="1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</row>
    <row r="509" spans="5:59" ht="14.1" customHeight="1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</row>
    <row r="510" spans="5:59" ht="14.1" customHeight="1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</row>
    <row r="511" spans="5:59" ht="14.1" customHeight="1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</row>
    <row r="512" spans="5:59" ht="14.1" customHeight="1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</row>
    <row r="513" spans="5:59" ht="14.1" customHeight="1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</row>
    <row r="514" spans="5:59" ht="14.1" customHeight="1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</row>
    <row r="515" spans="5:59" ht="14.1" customHeight="1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</row>
    <row r="516" spans="5:59" ht="14.1" customHeight="1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</row>
    <row r="517" spans="5:59" ht="14.1" customHeight="1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</row>
    <row r="518" spans="5:59" ht="14.1" customHeight="1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</row>
    <row r="519" spans="5:59" ht="14.1" customHeight="1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</row>
    <row r="520" spans="5:59" ht="14.1" customHeight="1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</row>
    <row r="521" spans="5:59" ht="14.1" customHeight="1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</row>
    <row r="522" spans="5:59" ht="14.1" customHeight="1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</row>
    <row r="523" spans="5:59" ht="14.1" customHeight="1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</row>
    <row r="524" spans="5:59" ht="14.1" customHeight="1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</row>
    <row r="525" spans="5:59" ht="14.1" customHeight="1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</row>
    <row r="526" spans="5:59" ht="14.1" customHeight="1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</row>
    <row r="527" spans="5:59" ht="14.1" customHeight="1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</row>
    <row r="528" spans="5:59" ht="14.1" customHeight="1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</row>
    <row r="529" spans="5:59" ht="14.1" customHeight="1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</row>
    <row r="530" spans="5:59" ht="14.1" customHeight="1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</row>
    <row r="531" spans="5:59" ht="14.1" customHeight="1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</row>
    <row r="532" spans="5:59" ht="14.1" customHeight="1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</row>
    <row r="533" spans="5:59" ht="14.1" customHeight="1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</row>
    <row r="534" spans="5:59" ht="14.1" customHeight="1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</row>
    <row r="535" spans="5:59" ht="14.1" customHeight="1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</row>
    <row r="536" spans="5:59" ht="14.1" customHeight="1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</row>
    <row r="537" spans="5:59" ht="14.1" customHeight="1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</row>
    <row r="538" spans="5:59" ht="14.1" customHeight="1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</row>
    <row r="539" spans="5:59" ht="14.1" customHeight="1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</row>
    <row r="540" spans="5:59" ht="14.1" customHeight="1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</row>
    <row r="541" spans="5:59" ht="14.1" customHeight="1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</row>
    <row r="542" spans="5:59" ht="14.1" customHeight="1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</row>
    <row r="543" spans="5:59" ht="14.1" customHeight="1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</row>
    <row r="544" spans="5:59" ht="14.1" customHeight="1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</row>
    <row r="545" spans="5:59" ht="14.1" customHeight="1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</row>
    <row r="546" spans="5:59" ht="14.1" customHeight="1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</row>
    <row r="547" spans="5:59" ht="14.1" customHeight="1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</row>
    <row r="548" spans="5:59" ht="14.1" customHeight="1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</row>
    <row r="549" spans="5:59" ht="14.1" customHeight="1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</row>
    <row r="550" spans="5:59" ht="14.1" customHeight="1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</row>
    <row r="551" spans="5:59" ht="14.1" customHeight="1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</row>
    <row r="552" spans="5:59" ht="14.1" customHeight="1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</row>
    <row r="553" spans="5:59" ht="14.1" customHeight="1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</row>
    <row r="554" spans="5:59" ht="14.1" customHeight="1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</row>
    <row r="555" spans="5:59" ht="14.1" customHeight="1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</row>
    <row r="556" spans="5:59" ht="14.1" customHeight="1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</row>
    <row r="557" spans="5:59" ht="14.1" customHeight="1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</row>
    <row r="558" spans="5:59" ht="14.1" customHeight="1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</row>
    <row r="559" spans="5:59" ht="14.1" customHeight="1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</row>
    <row r="560" spans="5:59" ht="14.1" customHeight="1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</row>
    <row r="561" spans="5:59" ht="14.1" customHeight="1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</row>
    <row r="562" spans="5:59" ht="14.1" customHeight="1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</row>
    <row r="563" spans="5:59" ht="14.1" customHeight="1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</row>
    <row r="564" spans="5:59" ht="14.1" customHeight="1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</row>
    <row r="565" spans="5:59" ht="14.1" customHeight="1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</row>
    <row r="566" spans="5:59" ht="14.1" customHeight="1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</row>
    <row r="567" spans="5:59" ht="14.1" customHeight="1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</row>
    <row r="568" spans="5:59" ht="14.1" customHeight="1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</row>
    <row r="569" spans="5:59" ht="14.1" customHeight="1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</row>
    <row r="570" spans="5:59" ht="14.1" customHeight="1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</row>
    <row r="571" spans="5:59" ht="14.1" customHeight="1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</row>
    <row r="572" spans="5:59" ht="14.1" customHeight="1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</row>
    <row r="573" spans="5:59" ht="14.1" customHeight="1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</row>
    <row r="574" spans="5:59" ht="14.1" customHeight="1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</row>
    <row r="575" spans="5:59" ht="14.1" customHeight="1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</row>
    <row r="576" spans="5:59" ht="14.1" customHeight="1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</row>
    <row r="577" spans="5:59" ht="14.1" customHeight="1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</row>
    <row r="578" spans="5:59" ht="14.1" customHeight="1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</row>
    <row r="579" spans="5:59" ht="14.1" customHeight="1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</row>
    <row r="580" spans="5:59" ht="14.1" customHeight="1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</row>
    <row r="581" spans="5:59" ht="14.1" customHeight="1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</row>
    <row r="582" spans="5:59" ht="14.1" customHeight="1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</row>
    <row r="583" spans="5:59" ht="14.1" customHeight="1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</row>
    <row r="584" spans="5:59" ht="14.1" customHeight="1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</row>
    <row r="585" spans="5:59" ht="14.1" customHeight="1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</row>
    <row r="586" spans="5:59" ht="14.1" customHeight="1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</row>
    <row r="587" spans="5:59" ht="14.1" customHeight="1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</row>
    <row r="588" spans="5:59" ht="14.1" customHeight="1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</row>
    <row r="589" spans="5:59" ht="14.1" customHeight="1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</row>
    <row r="590" spans="5:59" ht="14.1" customHeight="1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</row>
    <row r="591" spans="5:59" ht="14.1" customHeight="1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</row>
    <row r="592" spans="5:59" ht="14.1" customHeight="1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</row>
    <row r="593" spans="5:59" ht="14.1" customHeight="1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</row>
    <row r="594" spans="5:59" ht="14.1" customHeight="1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</row>
    <row r="595" spans="5:59" ht="14.1" customHeight="1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</row>
    <row r="596" spans="5:59" ht="14.1" customHeight="1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</row>
    <row r="597" spans="5:59" ht="14.1" customHeight="1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</row>
    <row r="598" spans="5:59" ht="14.1" customHeight="1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</row>
    <row r="599" spans="5:59" ht="14.1" customHeight="1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</row>
    <row r="600" spans="5:59" ht="14.1" customHeight="1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</row>
    <row r="601" spans="5:59" ht="14.1" customHeight="1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</row>
    <row r="602" spans="5:59" ht="14.1" customHeight="1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</row>
    <row r="603" spans="5:59" ht="14.1" customHeight="1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</row>
    <row r="604" spans="5:59" ht="14.1" customHeight="1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</row>
    <row r="605" spans="5:59" ht="14.1" customHeight="1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</row>
    <row r="606" spans="5:59" ht="14.1" customHeight="1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</row>
    <row r="607" spans="5:59" ht="14.1" customHeight="1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</row>
    <row r="608" spans="5:59" ht="14.1" customHeight="1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</row>
    <row r="609" spans="5:59" ht="14.1" customHeight="1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</row>
    <row r="610" spans="5:59" ht="14.1" customHeight="1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</row>
    <row r="611" spans="5:59" ht="14.1" customHeight="1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</row>
    <row r="612" spans="5:59" ht="14.1" customHeight="1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</row>
    <row r="613" spans="5:59" ht="14.1" customHeight="1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</row>
    <row r="614" spans="5:59" ht="14.1" customHeight="1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</row>
    <row r="615" spans="5:59" ht="14.1" customHeight="1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</row>
    <row r="616" spans="5:59" ht="14.1" customHeight="1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</row>
    <row r="617" spans="5:59" ht="14.1" customHeight="1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</row>
    <row r="618" spans="5:59" ht="14.1" customHeight="1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</row>
    <row r="619" spans="5:59" ht="14.1" customHeight="1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</row>
    <row r="620" spans="5:59" ht="14.1" customHeight="1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</row>
    <row r="621" spans="5:59" ht="14.1" customHeight="1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</row>
    <row r="622" spans="5:59" ht="14.1" customHeight="1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</row>
    <row r="623" spans="5:59" ht="14.1" customHeight="1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</row>
    <row r="624" spans="5:59" ht="14.1" customHeight="1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</row>
    <row r="625" spans="5:59" ht="14.1" customHeight="1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</row>
    <row r="626" spans="5:59" ht="14.1" customHeight="1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</row>
    <row r="627" spans="5:59" ht="14.1" customHeight="1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</row>
    <row r="628" spans="5:59" ht="14.1" customHeight="1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</row>
    <row r="629" spans="5:59" ht="14.1" customHeight="1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</row>
    <row r="630" spans="5:59" ht="14.1" customHeight="1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</row>
    <row r="631" spans="5:59" ht="14.1" customHeight="1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</row>
    <row r="632" spans="5:59" ht="14.1" customHeight="1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</row>
    <row r="633" spans="5:59" ht="14.1" customHeight="1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</row>
    <row r="634" spans="5:59" ht="14.1" customHeight="1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</row>
    <row r="635" spans="5:59" ht="14.1" customHeight="1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</row>
    <row r="636" spans="5:59" ht="14.1" customHeight="1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</row>
    <row r="637" spans="5:59" ht="14.1" customHeight="1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</row>
    <row r="638" spans="5:59" ht="14.1" customHeight="1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</row>
    <row r="639" spans="5:59" ht="14.1" customHeight="1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</row>
    <row r="640" spans="5:59" ht="14.1" customHeight="1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</row>
    <row r="641" spans="5:59" ht="14.1" customHeight="1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</row>
    <row r="642" spans="5:59" ht="14.1" customHeight="1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</row>
    <row r="643" spans="5:59" ht="14.1" customHeight="1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</row>
    <row r="644" spans="5:59" ht="14.1" customHeight="1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</row>
    <row r="645" spans="5:59" ht="14.1" customHeight="1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</row>
    <row r="646" spans="5:59" ht="14.1" customHeight="1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</row>
    <row r="647" spans="5:59" ht="14.1" customHeight="1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</row>
    <row r="648" spans="5:59" ht="14.1" customHeight="1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</row>
    <row r="649" spans="5:59" ht="14.1" customHeight="1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</row>
    <row r="650" spans="5:59" ht="14.1" customHeight="1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</row>
    <row r="651" spans="5:59" ht="14.1" customHeight="1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</row>
    <row r="652" spans="5:59" ht="14.1" customHeight="1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</row>
    <row r="653" spans="5:59" ht="14.1" customHeight="1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</row>
    <row r="654" spans="5:59" ht="14.1" customHeight="1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</row>
    <row r="655" spans="5:59" ht="14.1" customHeight="1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</row>
    <row r="656" spans="5:59" ht="14.1" customHeight="1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</row>
    <row r="657" spans="5:59" ht="14.1" customHeight="1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</row>
    <row r="658" spans="5:59" ht="14.1" customHeight="1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</row>
    <row r="659" spans="5:59" ht="14.1" customHeight="1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</row>
    <row r="660" spans="5:59" ht="14.1" customHeight="1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</row>
    <row r="661" spans="5:59" ht="14.1" customHeight="1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</row>
    <row r="662" spans="5:59" ht="14.1" customHeight="1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</row>
    <row r="663" spans="5:59" ht="14.1" customHeight="1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</row>
    <row r="664" spans="5:59" ht="14.1" customHeight="1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</row>
    <row r="665" spans="5:59" ht="14.1" customHeight="1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</row>
    <row r="666" spans="5:59" ht="14.1" customHeight="1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</row>
    <row r="667" spans="5:59" ht="14.1" customHeight="1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</row>
    <row r="668" spans="5:59" ht="14.1" customHeight="1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</row>
    <row r="669" spans="5:59" ht="14.1" customHeight="1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</row>
    <row r="670" spans="5:59" ht="14.1" customHeight="1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</row>
    <row r="671" spans="5:59" ht="14.1" customHeight="1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</row>
    <row r="672" spans="5:59" ht="14.1" customHeight="1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</row>
    <row r="673" spans="5:59" ht="14.1" customHeight="1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</row>
    <row r="674" spans="5:59" ht="14.1" customHeight="1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</row>
    <row r="675" spans="5:59" ht="14.1" customHeight="1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</row>
    <row r="676" spans="5:59" ht="14.1" customHeight="1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</row>
    <row r="677" spans="5:59" ht="14.1" customHeight="1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</row>
    <row r="678" spans="5:59" ht="14.1" customHeight="1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</row>
    <row r="679" spans="5:59" ht="14.1" customHeight="1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</row>
    <row r="680" spans="5:59" ht="14.1" customHeight="1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</row>
    <row r="681" spans="5:59" ht="14.1" customHeight="1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</row>
    <row r="682" spans="5:59" ht="14.1" customHeight="1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</row>
    <row r="683" spans="5:59" ht="14.1" customHeight="1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</row>
    <row r="684" spans="5:59" ht="14.1" customHeight="1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</row>
    <row r="685" spans="5:59" ht="14.1" customHeight="1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</row>
    <row r="686" spans="5:59" ht="14.1" customHeight="1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</row>
    <row r="687" spans="5:59" ht="14.1" customHeight="1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</row>
    <row r="688" spans="5:59" ht="14.1" customHeight="1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</row>
    <row r="689" spans="5:59" ht="14.1" customHeight="1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</row>
    <row r="690" spans="5:59" ht="14.1" customHeight="1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</row>
    <row r="691" spans="5:59" ht="14.1" customHeight="1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</row>
    <row r="692" spans="5:59" ht="14.1" customHeight="1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</row>
    <row r="693" spans="5:59" ht="14.1" customHeight="1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</row>
    <row r="694" spans="5:59" ht="14.1" customHeight="1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</row>
    <row r="695" spans="5:59" ht="14.1" customHeight="1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</row>
    <row r="696" spans="5:59" ht="14.1" customHeight="1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</row>
    <row r="697" spans="5:59" ht="14.1" customHeight="1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</row>
    <row r="698" spans="5:59" ht="14.1" customHeight="1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</row>
    <row r="699" spans="5:59" ht="14.1" customHeight="1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</row>
    <row r="700" spans="5:59" ht="14.1" customHeight="1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</row>
    <row r="701" spans="5:59" ht="14.1" customHeight="1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</row>
    <row r="702" spans="5:59" ht="14.1" customHeight="1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</row>
    <row r="703" spans="5:59" ht="14.1" customHeight="1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</row>
    <row r="704" spans="5:59" ht="14.1" customHeight="1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</row>
    <row r="705" spans="5:59" ht="14.1" customHeight="1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</row>
    <row r="706" spans="5:59" ht="14.1" customHeight="1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</row>
    <row r="707" spans="5:59" ht="14.1" customHeight="1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</row>
    <row r="708" spans="5:59" ht="14.1" customHeight="1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</row>
    <row r="709" spans="5:59" ht="14.1" customHeight="1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</row>
    <row r="710" spans="5:59" ht="14.1" customHeight="1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</row>
    <row r="711" spans="5:59" ht="14.1" customHeight="1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</row>
    <row r="712" spans="5:59" ht="14.1" customHeight="1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</row>
    <row r="713" spans="5:59" ht="14.1" customHeight="1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</row>
    <row r="714" spans="5:59" ht="14.1" customHeight="1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</row>
    <row r="715" spans="5:59" ht="14.1" customHeight="1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</row>
    <row r="716" spans="5:59" ht="14.1" customHeight="1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</row>
    <row r="717" spans="5:59" ht="14.1" customHeight="1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</row>
    <row r="718" spans="5:59" ht="14.1" customHeight="1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</row>
    <row r="719" spans="5:59" ht="14.1" customHeight="1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</row>
    <row r="720" spans="5:59" ht="14.1" customHeight="1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</row>
    <row r="721" spans="5:59" ht="14.1" customHeight="1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</row>
    <row r="722" spans="5:59" ht="14.1" customHeight="1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</row>
    <row r="723" spans="5:59" ht="14.1" customHeight="1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</row>
    <row r="724" spans="5:59" ht="14.1" customHeight="1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</row>
    <row r="725" spans="5:59" ht="14.1" customHeight="1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</row>
    <row r="726" spans="5:59" ht="14.1" customHeight="1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</row>
    <row r="727" spans="5:59" ht="14.1" customHeight="1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</row>
    <row r="728" spans="5:59" ht="14.1" customHeight="1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</row>
    <row r="729" spans="5:59" ht="14.1" customHeight="1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</row>
    <row r="730" spans="5:59" ht="14.1" customHeight="1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</row>
    <row r="731" spans="5:59" ht="14.1" customHeight="1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</row>
    <row r="732" spans="5:59" ht="14.1" customHeight="1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</row>
    <row r="733" spans="5:59" ht="14.1" customHeight="1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</row>
    <row r="734" spans="5:59" ht="14.1" customHeight="1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</row>
    <row r="735" spans="5:59" ht="14.1" customHeight="1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</row>
    <row r="736" spans="5:59" ht="14.1" customHeight="1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</row>
    <row r="737" spans="5:59" ht="14.1" customHeight="1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</row>
    <row r="738" spans="5:59" ht="14.1" customHeight="1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</row>
    <row r="739" spans="5:59" ht="14.1" customHeight="1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</row>
    <row r="740" spans="5:59" ht="14.1" customHeight="1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</row>
    <row r="741" spans="5:59" ht="14.1" customHeight="1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</row>
    <row r="742" spans="5:59" ht="14.1" customHeight="1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</row>
    <row r="743" spans="5:59" ht="14.1" customHeight="1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</row>
    <row r="744" spans="5:59" ht="14.1" customHeight="1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</row>
    <row r="745" spans="5:59" ht="14.1" customHeight="1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</row>
    <row r="746" spans="5:59" ht="14.1" customHeight="1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</row>
    <row r="747" spans="5:59" ht="14.1" customHeight="1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</row>
    <row r="748" spans="5:59" ht="14.1" customHeight="1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</row>
    <row r="749" spans="5:59" ht="14.1" customHeight="1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</row>
    <row r="750" spans="5:59" ht="14.1" customHeight="1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</row>
    <row r="751" spans="5:59" ht="14.1" customHeight="1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</row>
    <row r="752" spans="5:59" ht="14.1" customHeight="1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</row>
    <row r="753" spans="5:59" ht="14.1" customHeight="1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</row>
    <row r="754" spans="5:59" ht="14.1" customHeight="1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</row>
    <row r="755" spans="5:59" ht="14.1" customHeight="1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</row>
    <row r="756" spans="5:59" ht="14.1" customHeight="1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</row>
    <row r="757" spans="5:59" ht="14.1" customHeight="1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</row>
    <row r="758" spans="5:59" ht="14.1" customHeight="1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</row>
    <row r="759" spans="5:59" ht="14.1" customHeight="1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</row>
    <row r="760" spans="5:59" ht="14.1" customHeight="1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</row>
    <row r="761" spans="5:59" ht="14.1" customHeight="1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</row>
    <row r="762" spans="5:59" ht="14.1" customHeight="1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</row>
    <row r="763" spans="5:59" ht="14.1" customHeight="1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</row>
    <row r="764" spans="5:59" ht="14.1" customHeight="1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</row>
    <row r="765" spans="5:59" ht="14.1" customHeight="1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</row>
    <row r="766" spans="5:59" ht="14.1" customHeight="1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</row>
    <row r="767" spans="5:59" ht="14.1" customHeight="1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</row>
    <row r="768" spans="5:59" ht="14.1" customHeight="1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</row>
    <row r="769" spans="5:59" ht="14.1" customHeight="1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</row>
    <row r="770" spans="5:59" ht="14.1" customHeight="1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</row>
    <row r="771" spans="5:59" ht="14.1" customHeight="1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</row>
    <row r="772" spans="5:59" ht="14.1" customHeight="1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</row>
    <row r="773" spans="5:59" ht="14.1" customHeight="1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</row>
    <row r="774" spans="5:59" ht="14.1" customHeight="1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</row>
    <row r="775" spans="5:59" ht="14.1" customHeight="1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</row>
    <row r="776" spans="5:59" ht="14.1" customHeight="1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</row>
    <row r="777" spans="5:59" ht="14.1" customHeight="1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</row>
    <row r="778" spans="5:59" ht="14.1" customHeight="1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</row>
    <row r="779" spans="5:59" ht="14.1" customHeight="1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</row>
    <row r="780" spans="5:59" ht="14.1" customHeight="1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</row>
    <row r="781" spans="5:59" ht="14.1" customHeight="1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</row>
    <row r="782" spans="5:59" ht="14.1" customHeight="1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</row>
    <row r="783" spans="5:59" ht="14.1" customHeight="1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</row>
    <row r="784" spans="5:59" ht="14.1" customHeight="1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</row>
    <row r="785" spans="5:59" ht="14.1" customHeight="1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</row>
    <row r="786" spans="5:59" ht="14.1" customHeight="1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</row>
    <row r="787" spans="5:59" ht="14.1" customHeight="1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</row>
    <row r="788" spans="5:59" ht="14.1" customHeight="1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</row>
    <row r="789" spans="5:59" ht="14.1" customHeight="1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</row>
    <row r="790" spans="5:59" ht="14.1" customHeight="1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</row>
    <row r="791" spans="5:59" ht="14.1" customHeight="1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</row>
    <row r="792" spans="5:59" ht="14.1" customHeight="1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</row>
    <row r="793" spans="5:59" ht="14.1" customHeight="1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</row>
    <row r="794" spans="5:59" ht="14.1" customHeight="1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</row>
    <row r="795" spans="5:59" ht="14.1" customHeight="1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</row>
    <row r="796" spans="5:59" ht="14.1" customHeight="1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</row>
    <row r="797" spans="5:59" ht="14.1" customHeight="1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</row>
    <row r="798" spans="5:59" ht="14.1" customHeight="1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</row>
    <row r="799" spans="5:59" ht="14.1" customHeight="1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</row>
    <row r="800" spans="5:59" ht="14.1" customHeight="1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</row>
    <row r="801" spans="5:59" ht="14.1" customHeight="1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</row>
    <row r="802" spans="5:59" ht="14.1" customHeight="1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</row>
    <row r="803" spans="5:59" ht="14.1" customHeight="1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</row>
    <row r="804" spans="5:59" ht="14.1" customHeight="1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</row>
    <row r="805" spans="5:59" ht="14.1" customHeight="1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</row>
    <row r="806" spans="5:59" ht="14.1" customHeight="1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</row>
    <row r="807" spans="5:59" ht="14.1" customHeight="1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</row>
    <row r="808" spans="5:59" ht="14.1" customHeight="1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</row>
    <row r="809" spans="5:59" ht="14.1" customHeight="1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</row>
    <row r="810" spans="5:59" ht="14.1" customHeight="1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</row>
    <row r="811" spans="5:59" ht="14.1" customHeight="1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</row>
    <row r="812" spans="5:59" ht="14.1" customHeight="1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</row>
    <row r="813" spans="5:59" ht="14.1" customHeight="1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</row>
    <row r="814" spans="5:59" ht="14.1" customHeight="1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</row>
    <row r="815" spans="5:59" ht="14.1" customHeight="1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</row>
    <row r="816" spans="5:59" ht="14.1" customHeight="1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</row>
    <row r="817" spans="5:59" ht="14.1" customHeight="1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</row>
    <row r="818" spans="5:59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</row>
    <row r="819" spans="5:59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</row>
    <row r="820" spans="5:59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</row>
    <row r="821" spans="5:59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</row>
    <row r="822" spans="5:59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</row>
    <row r="823" spans="5:59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</row>
    <row r="824" spans="5:59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</row>
    <row r="825" spans="5:59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</row>
    <row r="826" spans="5:59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</row>
    <row r="827" spans="5:59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</row>
    <row r="828" spans="5:59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</row>
    <row r="829" spans="5:59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</row>
    <row r="830" spans="5:59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</row>
    <row r="831" spans="5:59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</row>
    <row r="832" spans="5:59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</row>
    <row r="833" spans="5:59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</row>
    <row r="834" spans="5:59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</row>
    <row r="835" spans="5:59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</row>
    <row r="836" spans="5:59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</row>
    <row r="837" spans="5:59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</row>
    <row r="838" spans="5:59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</row>
    <row r="839" spans="5:59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</row>
    <row r="840" spans="5:59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</row>
    <row r="841" spans="5:59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</row>
    <row r="842" spans="5:59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</row>
    <row r="843" spans="5:59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</row>
    <row r="844" spans="5:59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</row>
    <row r="845" spans="5:59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</row>
    <row r="846" spans="5:59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</row>
    <row r="847" spans="5:59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</row>
  </sheetData>
  <mergeCells count="104">
    <mergeCell ref="B3:B7"/>
    <mergeCell ref="C3:C7"/>
    <mergeCell ref="D3:D7"/>
    <mergeCell ref="E3:E7"/>
    <mergeCell ref="F3:I3"/>
    <mergeCell ref="K3:M3"/>
    <mergeCell ref="AO3:AQ3"/>
    <mergeCell ref="AS3:AV3"/>
    <mergeCell ref="AX3:AZ3"/>
    <mergeCell ref="BB3:BE3"/>
    <mergeCell ref="BF3:BF7"/>
    <mergeCell ref="F4:BE4"/>
    <mergeCell ref="F6:BE6"/>
    <mergeCell ref="O3:Q3"/>
    <mergeCell ref="S3:V3"/>
    <mergeCell ref="X3:Z3"/>
    <mergeCell ref="AB3:AD3"/>
    <mergeCell ref="AF3:AI3"/>
    <mergeCell ref="AK3:AM3"/>
    <mergeCell ref="C14:C15"/>
    <mergeCell ref="D14:D15"/>
    <mergeCell ref="C16:C17"/>
    <mergeCell ref="D16:D17"/>
    <mergeCell ref="C18:C19"/>
    <mergeCell ref="D18:D19"/>
    <mergeCell ref="C8:C9"/>
    <mergeCell ref="D8:D9"/>
    <mergeCell ref="C10:C11"/>
    <mergeCell ref="D10:D11"/>
    <mergeCell ref="C12:C13"/>
    <mergeCell ref="D12:D13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38:C39"/>
    <mergeCell ref="D38:D39"/>
    <mergeCell ref="C40:C41"/>
    <mergeCell ref="D40:D41"/>
    <mergeCell ref="C42:C43"/>
    <mergeCell ref="D42:D43"/>
    <mergeCell ref="B31:B37"/>
    <mergeCell ref="C32:C33"/>
    <mergeCell ref="D32:D33"/>
    <mergeCell ref="C34:C35"/>
    <mergeCell ref="D34:D35"/>
    <mergeCell ref="C36:C37"/>
    <mergeCell ref="D36:D37"/>
    <mergeCell ref="C50:C51"/>
    <mergeCell ref="D50:D51"/>
    <mergeCell ref="C52:C53"/>
    <mergeCell ref="D52:D53"/>
    <mergeCell ref="C54:C55"/>
    <mergeCell ref="D54:D55"/>
    <mergeCell ref="C44:C45"/>
    <mergeCell ref="D44:D45"/>
    <mergeCell ref="C46:C47"/>
    <mergeCell ref="D46:D47"/>
    <mergeCell ref="C48:C49"/>
    <mergeCell ref="D48:D49"/>
    <mergeCell ref="C64:C65"/>
    <mergeCell ref="D64:D65"/>
    <mergeCell ref="C66:C67"/>
    <mergeCell ref="D66:D67"/>
    <mergeCell ref="C68:C69"/>
    <mergeCell ref="D68:D69"/>
    <mergeCell ref="C58:C59"/>
    <mergeCell ref="D56:D57"/>
    <mergeCell ref="C60:C61"/>
    <mergeCell ref="D60:D61"/>
    <mergeCell ref="C62:C63"/>
    <mergeCell ref="D62:D63"/>
    <mergeCell ref="C56:C57"/>
    <mergeCell ref="D58:D59"/>
    <mergeCell ref="C92:C93"/>
    <mergeCell ref="D92:D93"/>
    <mergeCell ref="C99:E99"/>
    <mergeCell ref="C100:E100"/>
    <mergeCell ref="C86:C87"/>
    <mergeCell ref="D86:D87"/>
    <mergeCell ref="C88:C89"/>
    <mergeCell ref="D88:D89"/>
    <mergeCell ref="C90:C91"/>
    <mergeCell ref="D90:D91"/>
    <mergeCell ref="C78:C79"/>
    <mergeCell ref="D78:D79"/>
    <mergeCell ref="C80:C81"/>
    <mergeCell ref="D80:D81"/>
    <mergeCell ref="C82:C83"/>
    <mergeCell ref="D82:D83"/>
    <mergeCell ref="C70:C71"/>
    <mergeCell ref="D70:D71"/>
    <mergeCell ref="C72:C73"/>
    <mergeCell ref="D72:D73"/>
    <mergeCell ref="C74:C75"/>
    <mergeCell ref="D74:D75"/>
  </mergeCells>
  <pageMargins left="0.22" right="0.16" top="0.3" bottom="0.23" header="0.26" footer="0.21"/>
  <pageSetup paperSize="9" scale="52" orientation="landscape" verticalDpi="0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1-й_Курс</vt:lpstr>
      <vt:lpstr>2-й_Курс</vt:lpstr>
      <vt:lpstr>3-й_Курс</vt:lpstr>
      <vt:lpstr>4-й_Курс</vt:lpstr>
      <vt:lpstr>Лист2</vt:lpstr>
      <vt:lpstr>Лист3</vt:lpstr>
      <vt:lpstr>'1-й_Курс'!_ftn1</vt:lpstr>
      <vt:lpstr>'4-й_Курс'!_ftn1</vt:lpstr>
      <vt:lpstr>'1-й_Курс'!_ftnref1</vt:lpstr>
      <vt:lpstr>'2-й_Курс'!_ftnref1</vt:lpstr>
      <vt:lpstr>'3-й_Курс'!_ftnref1</vt:lpstr>
      <vt:lpstr>'4-й_Курс'!_ftnref1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АГФ</dc:creator>
  <cp:lastModifiedBy>Зам-Директор</cp:lastModifiedBy>
  <cp:lastPrinted>2002-01-27T03:05:47Z</cp:lastPrinted>
  <dcterms:created xsi:type="dcterms:W3CDTF">2013-06-06T20:40:45Z</dcterms:created>
  <dcterms:modified xsi:type="dcterms:W3CDTF">2016-10-08T11:46:11Z</dcterms:modified>
</cp:coreProperties>
</file>